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015" tabRatio="980"/>
  </bookViews>
  <sheets>
    <sheet name="附件1-1织锦器材及民族服装等" sheetId="2" r:id="rId1"/>
    <sheet name="附件1-2织锦器材及民族服装等" sheetId="5" r:id="rId2"/>
    <sheet name="附件2-1民族体育活动" sheetId="3" r:id="rId3"/>
    <sheet name="附件2-2民族体育活动" sheetId="6" r:id="rId4"/>
    <sheet name="附件3-1民族器乐" sheetId="4" r:id="rId5"/>
    <sheet name="附件3-2民族器乐" sheetId="7" r:id="rId6"/>
  </sheets>
  <definedNames>
    <definedName name="_xlnm.Print_Titles" localSheetId="0">'附件1-1织锦器材及民族服装等'!$1:$4</definedName>
    <definedName name="_xlnm.Print_Titles" localSheetId="2">'附件2-1民族体育活动'!$1:$4</definedName>
    <definedName name="_xlnm.Print_Titles" localSheetId="4">'附件3-1民族器乐'!$1:$4</definedName>
  </definedNames>
  <calcPr calcId="144525" iterate="1"/>
</workbook>
</file>

<file path=xl/calcChain.xml><?xml version="1.0" encoding="utf-8"?>
<calcChain xmlns="http://schemas.openxmlformats.org/spreadsheetml/2006/main">
  <c r="J8" i="2" l="1"/>
  <c r="J9" i="2"/>
  <c r="J10" i="2"/>
  <c r="J12" i="2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J16" i="4"/>
  <c r="K16" i="4" s="1"/>
  <c r="L16" i="4" s="1"/>
  <c r="G16" i="4"/>
  <c r="J15" i="4"/>
  <c r="G15" i="4"/>
  <c r="J14" i="4"/>
  <c r="G14" i="4"/>
  <c r="K14" i="4" s="1"/>
  <c r="L14" i="4" s="1"/>
  <c r="J13" i="4"/>
  <c r="K13" i="4" s="1"/>
  <c r="L13" i="4" s="1"/>
  <c r="G13" i="4"/>
  <c r="J12" i="4"/>
  <c r="G12" i="4"/>
  <c r="J11" i="4"/>
  <c r="G11" i="4"/>
  <c r="J10" i="4"/>
  <c r="G10" i="4"/>
  <c r="K10" i="4" s="1"/>
  <c r="L10" i="4" s="1"/>
  <c r="J9" i="4"/>
  <c r="K9" i="4" s="1"/>
  <c r="L9" i="4" s="1"/>
  <c r="G9" i="4"/>
  <c r="J8" i="4"/>
  <c r="G8" i="4"/>
  <c r="J7" i="4"/>
  <c r="K7" i="4" s="1"/>
  <c r="L7" i="4" s="1"/>
  <c r="G7" i="4"/>
  <c r="J6" i="4"/>
  <c r="K6" i="4" s="1"/>
  <c r="L6" i="4" s="1"/>
  <c r="G6" i="4"/>
  <c r="J5" i="4"/>
  <c r="G5" i="4"/>
  <c r="AC17" i="6"/>
  <c r="AC16" i="6"/>
  <c r="AC15" i="6"/>
  <c r="AC14" i="6"/>
  <c r="AC13" i="6"/>
  <c r="AC12" i="6"/>
  <c r="AC11" i="6"/>
  <c r="AC10" i="6"/>
  <c r="AC9" i="6"/>
  <c r="AC8" i="6"/>
  <c r="AC7" i="6"/>
  <c r="AC6" i="6"/>
  <c r="J15" i="3"/>
  <c r="G15" i="3"/>
  <c r="K15" i="3" s="1"/>
  <c r="L15" i="3" s="1"/>
  <c r="J14" i="3"/>
  <c r="G14" i="3"/>
  <c r="J13" i="3"/>
  <c r="G13" i="3"/>
  <c r="K13" i="3" s="1"/>
  <c r="L13" i="3" s="1"/>
  <c r="K12" i="3"/>
  <c r="L12" i="3" s="1"/>
  <c r="J12" i="3"/>
  <c r="G12" i="3"/>
  <c r="J11" i="3"/>
  <c r="G11" i="3"/>
  <c r="K11" i="3" s="1"/>
  <c r="L11" i="3" s="1"/>
  <c r="J10" i="3"/>
  <c r="G10" i="3"/>
  <c r="J9" i="3"/>
  <c r="K9" i="3" s="1"/>
  <c r="L9" i="3" s="1"/>
  <c r="G9" i="3"/>
  <c r="J8" i="3"/>
  <c r="G8" i="3"/>
  <c r="K8" i="3" s="1"/>
  <c r="L8" i="3" s="1"/>
  <c r="J7" i="3"/>
  <c r="G7" i="3"/>
  <c r="K7" i="3" s="1"/>
  <c r="L7" i="3" s="1"/>
  <c r="J6" i="3"/>
  <c r="K6" i="3" s="1"/>
  <c r="L6" i="3" s="1"/>
  <c r="G6" i="3"/>
  <c r="J5" i="3"/>
  <c r="G5" i="3"/>
  <c r="K5" i="3" s="1"/>
  <c r="L5" i="3" s="1"/>
  <c r="AE17" i="5"/>
  <c r="AE16" i="5"/>
  <c r="AE15" i="5"/>
  <c r="AE14" i="5"/>
  <c r="AE13" i="5"/>
  <c r="AE12" i="5"/>
  <c r="AE11" i="5"/>
  <c r="AE10" i="5"/>
  <c r="AE9" i="5"/>
  <c r="AE8" i="5"/>
  <c r="AE7" i="5"/>
  <c r="AE6" i="5"/>
  <c r="AC6" i="5"/>
  <c r="J15" i="2"/>
  <c r="G15" i="2"/>
  <c r="J14" i="2"/>
  <c r="G14" i="2"/>
  <c r="J13" i="2"/>
  <c r="G13" i="2"/>
  <c r="G12" i="2"/>
  <c r="J11" i="2"/>
  <c r="G11" i="2"/>
  <c r="K11" i="2" s="1"/>
  <c r="L11" i="2" s="1"/>
  <c r="G10" i="2"/>
  <c r="G9" i="2"/>
  <c r="G8" i="2"/>
  <c r="J7" i="2"/>
  <c r="G7" i="2"/>
  <c r="J6" i="2"/>
  <c r="G6" i="2"/>
  <c r="J5" i="2"/>
  <c r="K5" i="2" s="1"/>
  <c r="L5" i="2" s="1"/>
  <c r="G5" i="2"/>
  <c r="K10" i="3" l="1"/>
  <c r="L10" i="3" s="1"/>
  <c r="K4" i="3"/>
  <c r="L4" i="3" s="1"/>
  <c r="K14" i="3"/>
  <c r="L14" i="3" s="1"/>
  <c r="J4" i="4"/>
  <c r="K11" i="4"/>
  <c r="L11" i="4" s="1"/>
  <c r="K8" i="4"/>
  <c r="L8" i="4" s="1"/>
  <c r="K15" i="4"/>
  <c r="L15" i="4" s="1"/>
  <c r="K12" i="4"/>
  <c r="L12" i="4" s="1"/>
  <c r="G4" i="4"/>
  <c r="K5" i="4"/>
  <c r="L5" i="4" s="1"/>
  <c r="G4" i="2"/>
  <c r="K14" i="2"/>
  <c r="L14" i="2" s="1"/>
  <c r="K13" i="2"/>
  <c r="L13" i="2" s="1"/>
  <c r="K8" i="2"/>
  <c r="L8" i="2" s="1"/>
  <c r="J4" i="2"/>
  <c r="K9" i="2"/>
  <c r="L9" i="2" s="1"/>
  <c r="K10" i="2"/>
  <c r="L10" i="2" s="1"/>
  <c r="K6" i="2"/>
  <c r="L6" i="2" s="1"/>
  <c r="K7" i="2"/>
  <c r="L7" i="2" s="1"/>
  <c r="K12" i="2"/>
  <c r="L12" i="2" s="1"/>
  <c r="K15" i="2"/>
  <c r="L15" i="2" s="1"/>
  <c r="K4" i="4" l="1"/>
  <c r="L4" i="4" s="1"/>
  <c r="K4" i="2"/>
  <c r="L4" i="2" s="1"/>
</calcChain>
</file>

<file path=xl/sharedStrings.xml><?xml version="1.0" encoding="utf-8"?>
<sst xmlns="http://schemas.openxmlformats.org/spreadsheetml/2006/main" count="454" uniqueCount="142">
  <si>
    <t>备注</t>
  </si>
  <si>
    <t>教育局</t>
  </si>
  <si>
    <t>序号</t>
  </si>
  <si>
    <t>附件1-1：2019年保亭县少数民族地区教育中央特殊补助专项资金(织锦器材及民族服装等)</t>
  </si>
  <si>
    <t>所需项目名称</t>
  </si>
  <si>
    <t>产品规格及参数</t>
  </si>
  <si>
    <t>单位</t>
  </si>
  <si>
    <t>送审</t>
  </si>
  <si>
    <t>审核</t>
  </si>
  <si>
    <t>核减（元）</t>
  </si>
  <si>
    <t>核减率（%）</t>
  </si>
  <si>
    <t>数量</t>
  </si>
  <si>
    <t>参考单价（元）</t>
  </si>
  <si>
    <t>小计（元）</t>
  </si>
  <si>
    <t>*</t>
  </si>
  <si>
    <t>共12所学校，一所教育局</t>
  </si>
  <si>
    <t>织锦机</t>
  </si>
  <si>
    <t>打纬刀；全长60cm、宽8cm。腰力棍；全长55cm、宽5cm。脚踩圆棍；长60cm、宽5cm。分经棍；长60cm、宽3cm。提棕杆；长45cm、宽3cm。分经筒；长60cm、宽3cn。挑花刀（2把）：长55cm、宽2.5cm。分上下经线竹片(2把）：长55cm、宽2.5cm。腰带；全长110cm、夹布片；长55cm、宽4.5cm。定幅杆；长60cm、宽1cm。绕经线架；长40cm、高45cm（共12件）</t>
  </si>
  <si>
    <t>套</t>
  </si>
  <si>
    <t>保亭中学8,实验中学6,思源中学6,新星中学6,南茂中学4,金江学校4,新政中学6,三道中学6,新民学校4,八村学校4，瑞华学校4，毛岸学校4</t>
  </si>
  <si>
    <t>8+6+6+6+4+4+6+6+4+4+4+4</t>
  </si>
  <si>
    <t>织锦绕线架</t>
  </si>
  <si>
    <t>长40cm、高45cm</t>
  </si>
  <si>
    <t>个</t>
  </si>
  <si>
    <t>保亭中学8,实验中学8,思源中学8,新星中学8,南茂中学6,金江学校6,新政中学8,三道中学8,新民学校6,八村学校4，瑞华学校4，毛岸学校4</t>
  </si>
  <si>
    <t>8+8+8+8+6+6+8+8+6+4+4+4</t>
  </si>
  <si>
    <t>织锦线</t>
  </si>
  <si>
    <t>11.8特*2（50s/2)；粗约0.2毫米、长1800米、重量120g；黑色30捆、红色20捆、黄色10捆、绿色10捆、粉色10捆、蓝色10捆、紫色10捆、白20捆</t>
  </si>
  <si>
    <t>保亭中学1,实验中学1,思源中学1,新星中学1,南茂中学1,金江学校1,新政中学1,三道中学1,新民学校1,八村学校1，瑞华学校1，毛岸学校1</t>
  </si>
  <si>
    <t>1*12=12</t>
  </si>
  <si>
    <t>坐垫</t>
  </si>
  <si>
    <t>坐垫材质；天然蒲草尖+丝绵，内芯是EPP珍珠绵；天然蒲草纯手工编制；尺寸：45cm*45cm，厚6cm</t>
  </si>
  <si>
    <t>保亭中学10,实验中学10,思源中学10,新星中学10,南茂中学8,金江学校6,新政中学10,三道中学10,新民学校6,八村学校4，瑞华学校4，毛岸学校4</t>
  </si>
  <si>
    <t>10+10+10+10+8+6+10+10+6</t>
  </si>
  <si>
    <t>储物柜</t>
  </si>
  <si>
    <t>织锦腰带</t>
  </si>
  <si>
    <t>全长110cm、宽10cm</t>
  </si>
  <si>
    <t>条</t>
  </si>
  <si>
    <t>保亭中学20,实验中学20,思源中学20,新星中学20,南茂中学10,金江学校10,新政中学20,三道中学20,新民学校10,八村学校8，瑞华学校8，毛岸学校8</t>
  </si>
  <si>
    <t>20+20+20+20+10+10+20+20+10</t>
  </si>
  <si>
    <t>挑花刀</t>
  </si>
  <si>
    <t>长55cm、宽2.5cm</t>
  </si>
  <si>
    <t>把</t>
  </si>
  <si>
    <t>小剪刀</t>
  </si>
  <si>
    <t>大号纱剪、长12.6cm、宽2.6cm</t>
  </si>
  <si>
    <t>草席</t>
  </si>
  <si>
    <t>50*100cm</t>
  </si>
  <si>
    <t>张</t>
  </si>
  <si>
    <t>10+10+10+10+8+6+10+10+6+12</t>
  </si>
  <si>
    <t>民族服饰（3种款式）女款2</t>
  </si>
  <si>
    <t>女款：传统黎锦服装黑色横领上衣+短裙、红色高领上衣+短裙、蓝色圆领上衣+短裙。（小码、中码）每种款式各1套</t>
  </si>
  <si>
    <t>保亭中学30,实验中学30,思源中学30,新星中学30,南茂中学20,金江学校20,新政中学20,三道中学20,新民学校20,八村学校10，瑞华学校10，毛岸学校10,教育局20</t>
  </si>
  <si>
    <t>30+30+30+30+20+20+20+20+20+10+10+10+20</t>
  </si>
  <si>
    <t>民族服饰（3种款式）男款2</t>
  </si>
  <si>
    <t>男款：材料：麻丁，三部分：头饰、上衣、裤子，每种款式各1套</t>
  </si>
  <si>
    <t>附件1-2：2019年保亭县少数民族地区教育中央特殊补助专项资金(织锦器材及民族服装等)</t>
  </si>
  <si>
    <t>学    校    名    称</t>
  </si>
  <si>
    <t>总金额（元）</t>
  </si>
  <si>
    <t>1.保亭中学</t>
  </si>
  <si>
    <t>2.实验中学</t>
  </si>
  <si>
    <t>3.思源中学</t>
  </si>
  <si>
    <t>4.新星中学</t>
  </si>
  <si>
    <t>5.南茂中学</t>
  </si>
  <si>
    <t>6.金江学校</t>
  </si>
  <si>
    <t>7.新政中学</t>
  </si>
  <si>
    <t>8.三道中学</t>
  </si>
  <si>
    <t>9.新民学校</t>
  </si>
  <si>
    <t>10.八村学校</t>
  </si>
  <si>
    <t>11.瑞华学校</t>
  </si>
  <si>
    <t>12.毛岸学校</t>
  </si>
  <si>
    <t>金额合计</t>
  </si>
  <si>
    <t>民族服饰（3种款式）女款</t>
  </si>
  <si>
    <t>民族服饰（3种款式）男款</t>
  </si>
  <si>
    <t>附件2-1：2019年保亭县少数民族地区教育中央特殊补助专项资金(民族体育活动类)</t>
  </si>
  <si>
    <t>共12所学校</t>
  </si>
  <si>
    <t>板鞋</t>
  </si>
  <si>
    <t>规格：3人，1000mm*9mm*2.4mm；材料：松木，带子加装可调节铁扣</t>
  </si>
  <si>
    <t>副</t>
  </si>
  <si>
    <t>保亭中学10,实验中学10,思源中学10,新星中学10,南茂中学8,金江学校8,新政中学8,三道中学8,新民学校8,八村学校6，瑞华学校6，毛岸学校6</t>
  </si>
  <si>
    <t>20+20+20+20+10+10+10+10+10+24</t>
  </si>
  <si>
    <t>珍珠球</t>
  </si>
  <si>
    <t>球拍：全长50cm，宽25cm，厚度0.3cm；抄网：深33cm，兜口内径25cm，重量约200g，圈条直径0.5cm</t>
  </si>
  <si>
    <t>9+3=12</t>
  </si>
  <si>
    <t>球：材料：PU 周长：约54-56cm之间</t>
  </si>
  <si>
    <t>保亭中学2,实验中学2,思源中学2,新星中学2,南茂中学2,金江学校2,新政中学2,三道中学2,新民学校2,八村学校2，瑞华学校2，毛岸学校2</t>
  </si>
  <si>
    <t>18+6=24</t>
  </si>
  <si>
    <t>陀螺</t>
  </si>
  <si>
    <t>直径8cm，高度约10cm，槐木陀螺，杆长60cm,2根编绳，2颗钢珠</t>
  </si>
  <si>
    <t>保亭中学10,实验中学10,思源中学10,新星中学10,南茂中学10,金江学校10,新政中学10,三道中学10,新民学校10,八村学校5,瑞华学校5，毛岸学校5</t>
  </si>
  <si>
    <t>90+15=105</t>
  </si>
  <si>
    <t>高脚器材</t>
  </si>
  <si>
    <t>材质：角铁、钢管；规格：高度1.5M可调节20cm/30cm/35cm；颜色：高丽黄；蹬脚尺寸12cm*7.5cm；儿童学生训练平衡感、健身、传统民间运动</t>
  </si>
  <si>
    <t>保亭中学20,实验中学20,思源中学20,新星中学20,南茂中学10,金江学校10,新政中学10,三道中学10,新民学校10,八村学校8，瑞华学校8，毛岸学校8</t>
  </si>
  <si>
    <t>押加器材</t>
  </si>
  <si>
    <t>尺寸规格：长6米、宽1.5米；产品材质：绸缎材料制作</t>
  </si>
  <si>
    <t>保亭中学10,实验中学10,思源中学10,新星中学10,南茂中学10,金江学校10,新政中学10,三道中学10,新民学校10,八村学校6，瑞华学校6，毛岸学校6</t>
  </si>
  <si>
    <t>90+18=102</t>
  </si>
  <si>
    <t>竹竿舞器材</t>
  </si>
  <si>
    <t>直径5cm，长300cm，竹杆8根；直径8cm,垫杆300cm，长竹杆2根</t>
  </si>
  <si>
    <t>保亭中学4,实验中学4,思源中学4,新星中学4,南茂中学2,金江学校2,新政中学2,三道中学2,新民学校2,八村学校1，瑞华学校1，毛岸学校1</t>
  </si>
  <si>
    <t>4+4+4+4+2+2+2+2+2+3</t>
  </si>
  <si>
    <t>键子</t>
  </si>
  <si>
    <t>保亭中学100,实验中学100,思源中学100,新星中学100,南茂中学80,金江学校80,新政中学100,三道中学100,新民学校80,八村学校40，瑞华学校40，毛岸学校40</t>
  </si>
  <si>
    <t>100+100+100+100+80+80+100+100+80+120</t>
  </si>
  <si>
    <t>板羽球</t>
  </si>
  <si>
    <t>材质：杨木+泡棉；颜色：蓝色；产品尺寸：长33cm*宽19cm*厚0.8cm；套装包含球拍2个+大头球2个+小头球8个+套袋1个</t>
  </si>
  <si>
    <t>保亭中学20,实验中学20,思源中学20,新星中学20,南茂中学10,金江学校10,新政中学10,三道中学10,新民学校10,八村学校5，瑞华学校5，毛岸学校5</t>
  </si>
  <si>
    <t>20+20+20+20+10+10+10+10+10+15</t>
  </si>
  <si>
    <t>呼啦圈</t>
  </si>
  <si>
    <t>产品名称：迪斯科健身圈；材质：食品级PP5；节数：18节可拆卸调节；颜色：粉/黄/蓝</t>
  </si>
  <si>
    <t>件</t>
  </si>
  <si>
    <t>保亭中学40,实验中学40,思源中学40,新星中学40,南茂中学20,金江学校20,新政中学20,三道中学20,新民学校20,八村学校10，瑞华学校10，毛岸学校10</t>
  </si>
  <si>
    <t>40+40+40+40+20+20+20+20+20+30</t>
  </si>
  <si>
    <t>袋鼠跳袋子</t>
  </si>
  <si>
    <t>附件2-2：2019年保亭县少数民族地区教育中央特殊补助专项资金(民族体育活动类)</t>
  </si>
  <si>
    <t>附件3-1：2019年保亭县少数民族地区教育中央特殊补助专项资金(民族器乐类)</t>
  </si>
  <si>
    <t>鼻萧</t>
  </si>
  <si>
    <t>保亭中学2,实验中学2,思源中学2,新星中学2,南茂中学2,金江学校2,新政中学2,三道中学2,新民学校2,八村学校1，瑞华学校1，毛岸学校1</t>
  </si>
  <si>
    <t>2*9=18</t>
  </si>
  <si>
    <t>口弓</t>
  </si>
  <si>
    <t>唎咧</t>
  </si>
  <si>
    <t>口拜</t>
  </si>
  <si>
    <t>洞勺（灼吧）</t>
  </si>
  <si>
    <t>哗哒</t>
  </si>
  <si>
    <t>保亭中学4,实验中学1,思源中学1,新星中学1,南茂中学1,金江学校1,新政中学1,三道中学1,新民学校1,八村学校1，瑞华学校1，毛岸学校1</t>
  </si>
  <si>
    <t>1*12</t>
  </si>
  <si>
    <t>叮咚木（打击乐）</t>
  </si>
  <si>
    <t>器乐存放大箱</t>
  </si>
  <si>
    <t>1*9=18</t>
  </si>
  <si>
    <t>器乐存放小箱</t>
  </si>
  <si>
    <t>功放</t>
  </si>
  <si>
    <r>
      <t>主要功能特点：</t>
    </r>
    <r>
      <rPr>
        <sz val="10"/>
        <rFont val="宋体"/>
        <family val="3"/>
        <charset val="134"/>
      </rPr>
      <t>★内置进口混响，3.MIC STIMULATE；话筒激励调节；★铝面板，有中，高，低频调节，为演唱者提供更方便的娱乐方式；多项保护功能，保证设备长期稳定使用；音量限制设计，令使用场所设备更安全；★4对大东芝管拥有超强的稳定性，任何场所都能无误地安全工作；★拥有4组输出接口，可直接连接4只音箱（音箱必须保持为4-16Ω阻抗）；功率更大，动态能量更强；★5路话筒输入接口；应用场合：量贩式KTV场所、家庭娱乐、小型音乐教室；
主要技术参数：8Ω立体声功率：220W×2；4Ω立体声功率：330W×2；冷却方式：风冷；频率响应：20Hz-20kHz；总谐波失真：&lt;0.5%；信噪比（A计权）：98dB；麦克风输入电平：23mV；输入灵敏度：250MV；输入信号强度：音乐170mV；阻抗系数：&gt;200@1kHz/8Ω；保护：放大器和负载保护短路、断路、热RF保护对直流故障的负载保护；控制: 前面板：电源开关/通道1通道2音量控制/高中低音量控制/延时/混响/平衡/音源选择/音色选择；输入接口：RCA×1/辅助RCA×2/话筒输入×5路（前三后二）；输出接口:RCA×1/接线柱；电源要求：220V/50Hz；主保险丝：5A；机身尺寸（L×W×H）：430*340*135（单位mm）；净重：11.5kg。                                                                                                                                         资质：3C(非OEM）、RoHS环保认证、CE、CB、全国通用的工信部五所（中国赛宝）产品参数检测报告、ISO9001、ISO14001、OHSAS18001、商务部国资委推荐领域信用服务机构企业信用等级AAA级认证、全国质量检验稳定合格产品</t>
    </r>
  </si>
  <si>
    <t>台</t>
  </si>
  <si>
    <t>音箱</t>
  </si>
  <si>
    <t>对</t>
  </si>
  <si>
    <t>话筒</t>
  </si>
  <si>
    <t>采用经典成熟的发射接收电路，可靠性高；采用独特导频技术，可满足多套同时使用；特设接收灵敏度调节功能，拾音距离可调；话筒采用1.5v×2电池供电,具有低功耗,电池易于采购等优点； ★接收机采用12V直流供电，安全可靠；★LED面板，可显示话筒频点信息；                                                                                            主要技术参数：接收机：调制方式：FM；频道组数：双通道；接收频率范围：VHF频段190mHz-220mHz，220mHz-270mHz；灵敏度：输入10-15dBuv时, s/n: ＞70dB ；最大使用距离：100m（视环境情况有不同） ；频率控制：石英锁定；最大偏移度：±15kHz ；水平限制射频稳定度：  0.005%(at25c) s/n比:＞100db THD:＜0.5%；频响范围：60Hz-15KHz；谐波干扰比：＞80dB；发射功率 ：≤10mw；静音控制：音码及杂讯锁定双重静音控制；输出插座：P型不平衡式；输出强度：-12dB/600Ω平衡式及-2dB/5000Ω；不平衡式副谐波： ＞-50dBc ；话筒电源：1.5v×2电池；接收机电源：Dc12.0v=250ma；机箱尺寸：420×207×50（单位；mm）；净重：2.9kg。</t>
  </si>
  <si>
    <t>附件3-2：2019年保亭县少数民族地区教育中央特殊补助专项资金(民族器乐类)</t>
  </si>
  <si>
    <t>型号: TY-006；材质: 金属；材质: 钢；分类: 6门；尺寸: 1850*900**500</t>
    <phoneticPr fontId="27" type="noConversion"/>
  </si>
  <si>
    <t xml:space="preserve">品名：鹅毛毽子  材质：精选鹅毛 长度：21cm  重量：约22G 底座：牛津EVA塑料垫 </t>
    <phoneticPr fontId="27" type="noConversion"/>
  </si>
  <si>
    <t>材质：加厚牛津布；名称：数字跳袋；底部设计：双层防滑；尺寸：高56/78cm，直径30/36cm</t>
    <phoneticPr fontId="27" type="noConversion"/>
  </si>
  <si>
    <t xml:space="preserve">主要功能特点：F系列的音箱以其突出的灵活性和极其坚固的结构,使其担当起多种扩声场合的高品质音箱；具有高平滑的频率响应及激动人心的动感音质表现；经典的人体工程学的箱体设计，小巧、多角度，装挂灵活，使大型扩声系统的搭建高效、稳定；应用领域：厅堂扩声系统的主扩声；剧院、礼堂；俱乐部和DISCO主扩声及辅助音箱；大型流动演出主扩声、舞台返送、侧返送、前区补声；
主要技术参数：额定功率：200W；最大输入功率：800W；阻抗：8Ω；频率响应：50Hz-20KHz；系统类型:10寸二路二单元全频；高音单元：34芯高音×1；低音单元：10寸低音×1；指向性角覆盖角度：80°（H）x60°（V）；最大声压级：126dB；灵敏度（1W/1m）：96dB /W(lm)；连接器： SPEAKON NL4×2 PIN1+/2+POS.  PIN1-/2-NEG（正负4芯安全插头）；吊挂硬件：8xM8吊点、底托；材质及表面处理：夹板，环保水性漆；颜色：黑色；箱体尺寸：530*330*330（单位：mm）；净重:18kg/只。                                                                                                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</si>
</sst>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2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华文细黑"/>
      <charset val="134"/>
    </font>
    <font>
      <sz val="11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华文细黑"/>
      <charset val="134"/>
    </font>
    <font>
      <b/>
      <sz val="11"/>
      <name val="华文细黑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微软雅黑"/>
      <charset val="134"/>
    </font>
    <font>
      <sz val="11"/>
      <color rgb="FF00B050"/>
      <name val="宋体"/>
      <charset val="134"/>
      <scheme val="minor"/>
    </font>
    <font>
      <sz val="12"/>
      <color theme="1"/>
      <name val="华文细黑"/>
      <charset val="134"/>
    </font>
    <font>
      <sz val="11"/>
      <name val="微软雅黑"/>
      <charset val="134"/>
    </font>
    <font>
      <sz val="12"/>
      <name val="华文细黑"/>
      <charset val="134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0"/>
      <name val="微软雅黑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5" fillId="0" borderId="0"/>
    <xf numFmtId="0" fontId="25" fillId="0" borderId="0"/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7" fillId="0" borderId="0" xfId="0" applyNumberFormat="1" applyFont="1" applyAlignment="1">
      <alignment horizontal="left" vertical="center" wrapText="1"/>
    </xf>
    <xf numFmtId="176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>
      <alignment vertical="center"/>
    </xf>
    <xf numFmtId="176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0" xfId="0" applyNumberFormat="1" applyFont="1" applyFill="1" applyAlignment="1">
      <alignment horizontal="right" vertical="center"/>
    </xf>
    <xf numFmtId="0" fontId="1" fillId="0" borderId="0" xfId="0" applyFont="1" applyBorder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176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3" fillId="2" borderId="0" xfId="0" applyFont="1" applyFill="1">
      <alignment vertical="center"/>
    </xf>
    <xf numFmtId="176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76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176" fontId="16" fillId="0" borderId="0" xfId="2" applyNumberFormat="1" applyFont="1" applyBorder="1" applyAlignment="1">
      <alignment horizontal="center" vertical="center" wrapText="1"/>
    </xf>
    <xf numFmtId="10" fontId="16" fillId="0" borderId="0" xfId="2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176" fontId="22" fillId="2" borderId="2" xfId="2" applyNumberFormat="1" applyFont="1" applyFill="1" applyBorder="1" applyAlignment="1">
      <alignment horizontal="center" vertical="center" wrapText="1"/>
    </xf>
    <xf numFmtId="10" fontId="22" fillId="2" borderId="2" xfId="2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176" fontId="16" fillId="0" borderId="0" xfId="2" applyNumberFormat="1" applyFont="1" applyFill="1" applyBorder="1" applyAlignment="1">
      <alignment horizontal="center" vertical="center" wrapText="1"/>
    </xf>
    <xf numFmtId="10" fontId="16" fillId="0" borderId="0" xfId="2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"/>
  <sheetViews>
    <sheetView tabSelected="1" view="pageBreakPreview" zoomScale="115" zoomScaleNormal="90" zoomScaleSheetLayoutView="115" workbookViewId="0">
      <pane ySplit="4" topLeftCell="A5" activePane="bottomLeft" state="frozenSplit"/>
      <selection pane="bottomLeft" activeCell="C10" sqref="C10"/>
    </sheetView>
  </sheetViews>
  <sheetFormatPr defaultColWidth="9" defaultRowHeight="13.5" x14ac:dyDescent="0.15"/>
  <cols>
    <col min="1" max="1" width="5.125" style="4" customWidth="1"/>
    <col min="2" max="2" width="14.5" style="5" customWidth="1"/>
    <col min="3" max="3" width="42.5" style="22" customWidth="1"/>
    <col min="4" max="4" width="5.75" style="5" customWidth="1"/>
    <col min="5" max="5" width="6.5" style="4" customWidth="1"/>
    <col min="6" max="6" width="9.625" style="4" customWidth="1"/>
    <col min="7" max="7" width="8.75" style="4" customWidth="1"/>
    <col min="8" max="8" width="6.5" style="4" customWidth="1"/>
    <col min="9" max="9" width="9.625" style="4" customWidth="1"/>
    <col min="10" max="10" width="8.75" style="4" customWidth="1"/>
    <col min="11" max="11" width="12" style="23" customWidth="1"/>
    <col min="12" max="12" width="10.25" style="24" hidden="1" customWidth="1"/>
    <col min="13" max="13" width="36.875" style="63" customWidth="1"/>
    <col min="14" max="14" width="17.875" hidden="1" customWidth="1"/>
  </cols>
  <sheetData>
    <row r="1" spans="1:14" s="1" customFormat="1" ht="36.950000000000003" customHeight="1" x14ac:dyDescent="0.15">
      <c r="A1" s="86" t="s">
        <v>3</v>
      </c>
      <c r="B1" s="87"/>
      <c r="C1" s="88"/>
      <c r="D1" s="87"/>
      <c r="E1" s="86"/>
      <c r="F1" s="86"/>
      <c r="G1" s="86"/>
      <c r="H1" s="86"/>
      <c r="I1" s="86"/>
      <c r="J1" s="86"/>
      <c r="K1" s="89"/>
      <c r="L1" s="90"/>
      <c r="M1" s="87"/>
      <c r="N1" s="78"/>
    </row>
    <row r="2" spans="1:14" s="1" customFormat="1" ht="27" customHeight="1" x14ac:dyDescent="0.15">
      <c r="A2" s="93" t="s">
        <v>2</v>
      </c>
      <c r="B2" s="94" t="s">
        <v>4</v>
      </c>
      <c r="C2" s="94" t="s">
        <v>5</v>
      </c>
      <c r="D2" s="94" t="s">
        <v>6</v>
      </c>
      <c r="E2" s="91" t="s">
        <v>7</v>
      </c>
      <c r="F2" s="91"/>
      <c r="G2" s="91"/>
      <c r="H2" s="91" t="s">
        <v>8</v>
      </c>
      <c r="I2" s="91"/>
      <c r="J2" s="91"/>
      <c r="K2" s="95" t="s">
        <v>9</v>
      </c>
      <c r="L2" s="96" t="s">
        <v>10</v>
      </c>
      <c r="M2" s="97" t="s">
        <v>0</v>
      </c>
      <c r="N2" s="78"/>
    </row>
    <row r="3" spans="1:14" s="2" customFormat="1" ht="33" customHeight="1" x14ac:dyDescent="0.15">
      <c r="A3" s="93"/>
      <c r="B3" s="94"/>
      <c r="C3" s="94"/>
      <c r="D3" s="94"/>
      <c r="E3" s="64" t="s">
        <v>11</v>
      </c>
      <c r="F3" s="66" t="s">
        <v>12</v>
      </c>
      <c r="G3" s="66" t="s">
        <v>13</v>
      </c>
      <c r="H3" s="64" t="s">
        <v>11</v>
      </c>
      <c r="I3" s="66" t="s">
        <v>12</v>
      </c>
      <c r="J3" s="66" t="s">
        <v>13</v>
      </c>
      <c r="K3" s="95"/>
      <c r="L3" s="96"/>
      <c r="M3" s="97"/>
      <c r="N3" s="79"/>
    </row>
    <row r="4" spans="1:14" s="2" customFormat="1" ht="33" customHeight="1" x14ac:dyDescent="0.15">
      <c r="A4" s="64" t="s">
        <v>14</v>
      </c>
      <c r="B4" s="92" t="s">
        <v>15</v>
      </c>
      <c r="C4" s="92"/>
      <c r="D4" s="65" t="s">
        <v>14</v>
      </c>
      <c r="E4" s="64" t="s">
        <v>14</v>
      </c>
      <c r="F4" s="64" t="s">
        <v>14</v>
      </c>
      <c r="G4" s="67">
        <f>SUM(G5:G15)</f>
        <v>0</v>
      </c>
      <c r="H4" s="64" t="s">
        <v>14</v>
      </c>
      <c r="I4" s="64" t="s">
        <v>14</v>
      </c>
      <c r="J4" s="67">
        <f>SUM(J5:J15)</f>
        <v>0</v>
      </c>
      <c r="K4" s="80">
        <f t="shared" ref="K4:K15" si="0">J4-G4</f>
        <v>0</v>
      </c>
      <c r="L4" s="81" t="e">
        <f t="shared" ref="L4:L15" si="1">K4/G4</f>
        <v>#DIV/0!</v>
      </c>
      <c r="M4" s="66"/>
      <c r="N4" s="79"/>
    </row>
    <row r="5" spans="1:14" s="53" customFormat="1" ht="90" customHeight="1" x14ac:dyDescent="0.15">
      <c r="A5" s="68">
        <v>1</v>
      </c>
      <c r="B5" s="69" t="s">
        <v>16</v>
      </c>
      <c r="C5" s="70" t="s">
        <v>17</v>
      </c>
      <c r="D5" s="69" t="s">
        <v>18</v>
      </c>
      <c r="E5" s="71">
        <v>62</v>
      </c>
      <c r="F5" s="62">
        <v>0</v>
      </c>
      <c r="G5" s="72">
        <f t="shared" ref="G5:G8" si="2">F5*E5</f>
        <v>0</v>
      </c>
      <c r="H5" s="71">
        <v>62</v>
      </c>
      <c r="I5" s="71">
        <v>0</v>
      </c>
      <c r="J5" s="72">
        <f t="shared" ref="J5:J15" si="3">I5*H5</f>
        <v>0</v>
      </c>
      <c r="K5" s="80">
        <f t="shared" si="0"/>
        <v>0</v>
      </c>
      <c r="L5" s="81" t="e">
        <f t="shared" si="1"/>
        <v>#DIV/0!</v>
      </c>
      <c r="M5" s="82" t="s">
        <v>19</v>
      </c>
      <c r="N5" s="83" t="s">
        <v>20</v>
      </c>
    </row>
    <row r="6" spans="1:14" ht="54" customHeight="1" x14ac:dyDescent="0.15">
      <c r="A6" s="68">
        <v>2</v>
      </c>
      <c r="B6" s="69" t="s">
        <v>21</v>
      </c>
      <c r="C6" s="70" t="s">
        <v>22</v>
      </c>
      <c r="D6" s="69" t="s">
        <v>23</v>
      </c>
      <c r="E6" s="73">
        <v>78</v>
      </c>
      <c r="F6" s="62">
        <v>0</v>
      </c>
      <c r="G6" s="72">
        <f t="shared" si="2"/>
        <v>0</v>
      </c>
      <c r="H6" s="73">
        <v>78</v>
      </c>
      <c r="I6" s="73">
        <v>0</v>
      </c>
      <c r="J6" s="72">
        <f t="shared" si="3"/>
        <v>0</v>
      </c>
      <c r="K6" s="84">
        <f t="shared" si="0"/>
        <v>0</v>
      </c>
      <c r="L6" s="85" t="e">
        <f t="shared" si="1"/>
        <v>#DIV/0!</v>
      </c>
      <c r="M6" s="82" t="s">
        <v>24</v>
      </c>
      <c r="N6" s="83" t="s">
        <v>25</v>
      </c>
    </row>
    <row r="7" spans="1:14" s="53" customFormat="1" ht="54" customHeight="1" x14ac:dyDescent="0.15">
      <c r="A7" s="68">
        <v>3</v>
      </c>
      <c r="B7" s="69" t="s">
        <v>26</v>
      </c>
      <c r="C7" s="70" t="s">
        <v>27</v>
      </c>
      <c r="D7" s="69" t="s">
        <v>18</v>
      </c>
      <c r="E7" s="71">
        <v>12</v>
      </c>
      <c r="F7" s="62">
        <v>0</v>
      </c>
      <c r="G7" s="72">
        <f t="shared" si="2"/>
        <v>0</v>
      </c>
      <c r="H7" s="71">
        <v>12</v>
      </c>
      <c r="I7" s="73">
        <v>0</v>
      </c>
      <c r="J7" s="72">
        <f t="shared" si="3"/>
        <v>0</v>
      </c>
      <c r="K7" s="84">
        <f t="shared" si="0"/>
        <v>0</v>
      </c>
      <c r="L7" s="85" t="e">
        <f t="shared" si="1"/>
        <v>#DIV/0!</v>
      </c>
      <c r="M7" s="82" t="s">
        <v>28</v>
      </c>
      <c r="N7" s="83" t="s">
        <v>29</v>
      </c>
    </row>
    <row r="8" spans="1:14" ht="48" customHeight="1" x14ac:dyDescent="0.15">
      <c r="A8" s="68">
        <v>4</v>
      </c>
      <c r="B8" s="69" t="s">
        <v>30</v>
      </c>
      <c r="C8" s="70" t="s">
        <v>31</v>
      </c>
      <c r="D8" s="69" t="s">
        <v>23</v>
      </c>
      <c r="E8" s="73">
        <v>92</v>
      </c>
      <c r="F8" s="62">
        <v>0</v>
      </c>
      <c r="G8" s="72">
        <f t="shared" si="2"/>
        <v>0</v>
      </c>
      <c r="H8" s="73">
        <v>92</v>
      </c>
      <c r="I8" s="73">
        <v>0</v>
      </c>
      <c r="J8" s="72">
        <f t="shared" si="3"/>
        <v>0</v>
      </c>
      <c r="K8" s="84">
        <f t="shared" si="0"/>
        <v>0</v>
      </c>
      <c r="L8" s="85" t="e">
        <f t="shared" si="1"/>
        <v>#DIV/0!</v>
      </c>
      <c r="M8" s="82" t="s">
        <v>32</v>
      </c>
      <c r="N8" s="83" t="s">
        <v>33</v>
      </c>
    </row>
    <row r="9" spans="1:14" ht="50.1" customHeight="1" x14ac:dyDescent="0.15">
      <c r="A9" s="68">
        <v>5</v>
      </c>
      <c r="B9" s="74" t="s">
        <v>34</v>
      </c>
      <c r="C9" s="75" t="s">
        <v>138</v>
      </c>
      <c r="D9" s="74" t="s">
        <v>23</v>
      </c>
      <c r="E9" s="76">
        <v>12</v>
      </c>
      <c r="F9" s="62">
        <v>0</v>
      </c>
      <c r="G9" s="77">
        <f t="shared" ref="G9:G15" si="4">F9*E9</f>
        <v>0</v>
      </c>
      <c r="H9" s="76">
        <v>12</v>
      </c>
      <c r="I9" s="73">
        <v>0</v>
      </c>
      <c r="J9" s="77">
        <f t="shared" si="3"/>
        <v>0</v>
      </c>
      <c r="K9" s="84">
        <f t="shared" si="0"/>
        <v>0</v>
      </c>
      <c r="L9" s="85" t="e">
        <f t="shared" si="1"/>
        <v>#DIV/0!</v>
      </c>
      <c r="M9" s="82" t="s">
        <v>28</v>
      </c>
      <c r="N9" s="83" t="s">
        <v>29</v>
      </c>
    </row>
    <row r="10" spans="1:14" ht="60" customHeight="1" x14ac:dyDescent="0.15">
      <c r="A10" s="68">
        <v>6</v>
      </c>
      <c r="B10" s="74" t="s">
        <v>35</v>
      </c>
      <c r="C10" s="75" t="s">
        <v>36</v>
      </c>
      <c r="D10" s="74" t="s">
        <v>37</v>
      </c>
      <c r="E10" s="76">
        <v>174</v>
      </c>
      <c r="F10" s="62">
        <v>0</v>
      </c>
      <c r="G10" s="77">
        <f t="shared" si="4"/>
        <v>0</v>
      </c>
      <c r="H10" s="76">
        <v>174</v>
      </c>
      <c r="I10" s="73">
        <v>0</v>
      </c>
      <c r="J10" s="77">
        <f t="shared" si="3"/>
        <v>0</v>
      </c>
      <c r="K10" s="84">
        <f t="shared" si="0"/>
        <v>0</v>
      </c>
      <c r="L10" s="85" t="e">
        <f t="shared" si="1"/>
        <v>#DIV/0!</v>
      </c>
      <c r="M10" s="82" t="s">
        <v>38</v>
      </c>
      <c r="N10" s="83" t="s">
        <v>39</v>
      </c>
    </row>
    <row r="11" spans="1:14" ht="59.1" customHeight="1" x14ac:dyDescent="0.15">
      <c r="A11" s="68">
        <v>7</v>
      </c>
      <c r="B11" s="74" t="s">
        <v>40</v>
      </c>
      <c r="C11" s="75" t="s">
        <v>41</v>
      </c>
      <c r="D11" s="74" t="s">
        <v>42</v>
      </c>
      <c r="E11" s="76">
        <v>174</v>
      </c>
      <c r="F11" s="62">
        <v>0</v>
      </c>
      <c r="G11" s="77">
        <f t="shared" si="4"/>
        <v>0</v>
      </c>
      <c r="H11" s="76">
        <v>174</v>
      </c>
      <c r="I11" s="73">
        <v>0</v>
      </c>
      <c r="J11" s="77">
        <f t="shared" si="3"/>
        <v>0</v>
      </c>
      <c r="K11" s="84">
        <f t="shared" si="0"/>
        <v>0</v>
      </c>
      <c r="L11" s="85" t="e">
        <f t="shared" si="1"/>
        <v>#DIV/0!</v>
      </c>
      <c r="M11" s="82" t="s">
        <v>38</v>
      </c>
      <c r="N11" s="83" t="s">
        <v>39</v>
      </c>
    </row>
    <row r="12" spans="1:14" ht="54" customHeight="1" x14ac:dyDescent="0.15">
      <c r="A12" s="68">
        <v>8</v>
      </c>
      <c r="B12" s="74" t="s">
        <v>43</v>
      </c>
      <c r="C12" s="75" t="s">
        <v>44</v>
      </c>
      <c r="D12" s="74" t="s">
        <v>42</v>
      </c>
      <c r="E12" s="76">
        <v>174</v>
      </c>
      <c r="F12" s="62">
        <v>0</v>
      </c>
      <c r="G12" s="77">
        <f t="shared" si="4"/>
        <v>0</v>
      </c>
      <c r="H12" s="76">
        <v>174</v>
      </c>
      <c r="I12" s="73">
        <v>0</v>
      </c>
      <c r="J12" s="77">
        <f t="shared" si="3"/>
        <v>0</v>
      </c>
      <c r="K12" s="84">
        <f t="shared" si="0"/>
        <v>0</v>
      </c>
      <c r="L12" s="85" t="e">
        <f t="shared" si="1"/>
        <v>#DIV/0!</v>
      </c>
      <c r="M12" s="82" t="s">
        <v>38</v>
      </c>
      <c r="N12" s="83" t="s">
        <v>39</v>
      </c>
    </row>
    <row r="13" spans="1:14" ht="57" customHeight="1" x14ac:dyDescent="0.15">
      <c r="A13" s="68">
        <v>9</v>
      </c>
      <c r="B13" s="74" t="s">
        <v>45</v>
      </c>
      <c r="C13" s="75" t="s">
        <v>46</v>
      </c>
      <c r="D13" s="74" t="s">
        <v>47</v>
      </c>
      <c r="E13" s="76">
        <v>92</v>
      </c>
      <c r="F13" s="62">
        <v>0</v>
      </c>
      <c r="G13" s="77">
        <f t="shared" si="4"/>
        <v>0</v>
      </c>
      <c r="H13" s="76">
        <v>92</v>
      </c>
      <c r="I13" s="73">
        <v>0</v>
      </c>
      <c r="J13" s="77">
        <f t="shared" si="3"/>
        <v>0</v>
      </c>
      <c r="K13" s="84">
        <f t="shared" si="0"/>
        <v>0</v>
      </c>
      <c r="L13" s="85" t="e">
        <f t="shared" si="1"/>
        <v>#DIV/0!</v>
      </c>
      <c r="M13" s="82" t="s">
        <v>32</v>
      </c>
      <c r="N13" s="83" t="s">
        <v>48</v>
      </c>
    </row>
    <row r="14" spans="1:14" s="53" customFormat="1" ht="48.95" customHeight="1" x14ac:dyDescent="0.15">
      <c r="A14" s="68">
        <v>10</v>
      </c>
      <c r="B14" s="69" t="s">
        <v>49</v>
      </c>
      <c r="C14" s="70" t="s">
        <v>50</v>
      </c>
      <c r="D14" s="69" t="s">
        <v>18</v>
      </c>
      <c r="E14" s="71">
        <v>270</v>
      </c>
      <c r="F14" s="62">
        <v>0</v>
      </c>
      <c r="G14" s="72">
        <f t="shared" si="4"/>
        <v>0</v>
      </c>
      <c r="H14" s="71">
        <v>270</v>
      </c>
      <c r="I14" s="73">
        <v>0</v>
      </c>
      <c r="J14" s="72">
        <f t="shared" si="3"/>
        <v>0</v>
      </c>
      <c r="K14" s="84">
        <f t="shared" si="0"/>
        <v>0</v>
      </c>
      <c r="L14" s="85" t="e">
        <f t="shared" si="1"/>
        <v>#DIV/0!</v>
      </c>
      <c r="M14" s="82" t="s">
        <v>51</v>
      </c>
      <c r="N14" s="83" t="s">
        <v>52</v>
      </c>
    </row>
    <row r="15" spans="1:14" ht="51.95" customHeight="1" x14ac:dyDescent="0.15">
      <c r="A15" s="68">
        <v>11</v>
      </c>
      <c r="B15" s="69" t="s">
        <v>53</v>
      </c>
      <c r="C15" s="70" t="s">
        <v>54</v>
      </c>
      <c r="D15" s="69" t="s">
        <v>18</v>
      </c>
      <c r="E15" s="73">
        <v>270</v>
      </c>
      <c r="F15" s="62">
        <v>0</v>
      </c>
      <c r="G15" s="72">
        <f t="shared" si="4"/>
        <v>0</v>
      </c>
      <c r="H15" s="73">
        <v>270</v>
      </c>
      <c r="I15" s="73">
        <v>0</v>
      </c>
      <c r="J15" s="72">
        <f t="shared" si="3"/>
        <v>0</v>
      </c>
      <c r="K15" s="84">
        <f t="shared" si="0"/>
        <v>0</v>
      </c>
      <c r="L15" s="85" t="e">
        <f t="shared" si="1"/>
        <v>#DIV/0!</v>
      </c>
      <c r="M15" s="82" t="s">
        <v>51</v>
      </c>
      <c r="N15" s="83" t="s">
        <v>52</v>
      </c>
    </row>
  </sheetData>
  <mergeCells count="11">
    <mergeCell ref="A1:M1"/>
    <mergeCell ref="E2:G2"/>
    <mergeCell ref="H2:J2"/>
    <mergeCell ref="B4:C4"/>
    <mergeCell ref="A2:A3"/>
    <mergeCell ref="B2:B3"/>
    <mergeCell ref="C2:C3"/>
    <mergeCell ref="D2:D3"/>
    <mergeCell ref="K2:K3"/>
    <mergeCell ref="L2:L3"/>
    <mergeCell ref="M2:M3"/>
  </mergeCells>
  <phoneticPr fontId="27" type="noConversion"/>
  <pageMargins left="0.43263888888888902" right="0.75138888888888899" top="0.66874999999999996" bottom="0.70833333333333304" header="0.51180555555555596" footer="0.27500000000000002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E17"/>
  <sheetViews>
    <sheetView zoomScale="90" zoomScaleNormal="90" workbookViewId="0">
      <pane ySplit="6" topLeftCell="A7" activePane="bottomLeft" state="frozenSplit"/>
      <selection pane="bottomLeft" activeCell="K13" sqref="K13"/>
    </sheetView>
  </sheetViews>
  <sheetFormatPr defaultColWidth="9" defaultRowHeight="13.5" x14ac:dyDescent="0.15"/>
  <cols>
    <col min="1" max="1" width="5.125" style="4" customWidth="1"/>
    <col min="2" max="2" width="15" style="5" customWidth="1"/>
    <col min="3" max="3" width="5.75" style="5" customWidth="1"/>
    <col min="4" max="4" width="7.25" style="4" customWidth="1"/>
    <col min="5" max="5" width="3.75" style="5" customWidth="1"/>
    <col min="6" max="6" width="7.375" style="5" customWidth="1"/>
    <col min="7" max="7" width="3.75" style="5" customWidth="1"/>
    <col min="8" max="8" width="7.375" style="5" customWidth="1"/>
    <col min="9" max="9" width="3.75" style="5" customWidth="1"/>
    <col min="10" max="10" width="7.375" style="5" customWidth="1"/>
    <col min="11" max="11" width="3.75" style="5" customWidth="1"/>
    <col min="12" max="12" width="7.375" style="5" customWidth="1"/>
    <col min="13" max="13" width="3.75" style="5" customWidth="1"/>
    <col min="14" max="14" width="7.375" style="5" customWidth="1"/>
    <col min="15" max="15" width="3.75" style="5" customWidth="1"/>
    <col min="16" max="16" width="7.375" style="5" customWidth="1"/>
    <col min="17" max="17" width="3.75" style="5" customWidth="1"/>
    <col min="18" max="18" width="7.375" style="5" customWidth="1"/>
    <col min="19" max="19" width="3.75" style="5" customWidth="1"/>
    <col min="20" max="20" width="7.375" style="5" customWidth="1"/>
    <col min="21" max="21" width="3.75" style="5" customWidth="1"/>
    <col min="22" max="22" width="7.375" style="5" customWidth="1"/>
    <col min="23" max="23" width="3.875" style="5" customWidth="1"/>
    <col min="24" max="24" width="7.875" style="5" customWidth="1"/>
    <col min="25" max="25" width="3.875" style="5" customWidth="1"/>
    <col min="26" max="26" width="7.875" style="5" customWidth="1"/>
    <col min="27" max="27" width="3.875" style="5" customWidth="1"/>
    <col min="28" max="28" width="7.625" style="5" customWidth="1"/>
    <col min="29" max="29" width="3.25" style="5" customWidth="1"/>
    <col min="30" max="30" width="7" style="5" customWidth="1"/>
    <col min="31" max="31" width="8.875" style="46" customWidth="1"/>
  </cols>
  <sheetData>
    <row r="1" spans="1:31" s="1" customFormat="1" ht="36.950000000000003" customHeight="1" x14ac:dyDescent="0.15">
      <c r="A1" s="105" t="s">
        <v>55</v>
      </c>
      <c r="B1" s="106"/>
      <c r="C1" s="106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7"/>
    </row>
    <row r="2" spans="1:31" s="1" customFormat="1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50"/>
    </row>
    <row r="3" spans="1:31" s="2" customFormat="1" ht="20.100000000000001" customHeight="1" x14ac:dyDescent="0.15">
      <c r="A3" s="114" t="s">
        <v>2</v>
      </c>
      <c r="B3" s="104" t="s">
        <v>4</v>
      </c>
      <c r="C3" s="98" t="s">
        <v>6</v>
      </c>
      <c r="D3" s="101" t="s">
        <v>12</v>
      </c>
      <c r="E3" s="108" t="s">
        <v>56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4" t="s">
        <v>1</v>
      </c>
      <c r="AD3" s="104"/>
      <c r="AE3" s="101" t="s">
        <v>57</v>
      </c>
    </row>
    <row r="4" spans="1:31" s="2" customFormat="1" ht="44.1" customHeight="1" x14ac:dyDescent="0.15">
      <c r="A4" s="115"/>
      <c r="B4" s="104"/>
      <c r="C4" s="99"/>
      <c r="D4" s="102"/>
      <c r="E4" s="110" t="s">
        <v>58</v>
      </c>
      <c r="F4" s="111"/>
      <c r="G4" s="110" t="s">
        <v>59</v>
      </c>
      <c r="H4" s="111"/>
      <c r="I4" s="110" t="s">
        <v>60</v>
      </c>
      <c r="J4" s="111"/>
      <c r="K4" s="110" t="s">
        <v>61</v>
      </c>
      <c r="L4" s="111"/>
      <c r="M4" s="110" t="s">
        <v>62</v>
      </c>
      <c r="N4" s="111"/>
      <c r="O4" s="110" t="s">
        <v>63</v>
      </c>
      <c r="P4" s="111"/>
      <c r="Q4" s="110" t="s">
        <v>64</v>
      </c>
      <c r="R4" s="111"/>
      <c r="S4" s="110" t="s">
        <v>65</v>
      </c>
      <c r="T4" s="111"/>
      <c r="U4" s="112" t="s">
        <v>66</v>
      </c>
      <c r="V4" s="112"/>
      <c r="W4" s="110" t="s">
        <v>67</v>
      </c>
      <c r="X4" s="113"/>
      <c r="Y4" s="110" t="s">
        <v>68</v>
      </c>
      <c r="Z4" s="113"/>
      <c r="AA4" s="112" t="s">
        <v>69</v>
      </c>
      <c r="AB4" s="110"/>
      <c r="AC4" s="104"/>
      <c r="AD4" s="104"/>
      <c r="AE4" s="102"/>
    </row>
    <row r="5" spans="1:31" s="2" customFormat="1" ht="39" customHeight="1" x14ac:dyDescent="0.15">
      <c r="A5" s="115"/>
      <c r="B5" s="104"/>
      <c r="C5" s="99"/>
      <c r="D5" s="102"/>
      <c r="E5" s="9" t="s">
        <v>11</v>
      </c>
      <c r="F5" s="9" t="s">
        <v>70</v>
      </c>
      <c r="G5" s="9" t="s">
        <v>11</v>
      </c>
      <c r="H5" s="9" t="s">
        <v>70</v>
      </c>
      <c r="I5" s="9" t="s">
        <v>11</v>
      </c>
      <c r="J5" s="9" t="s">
        <v>70</v>
      </c>
      <c r="K5" s="9" t="s">
        <v>11</v>
      </c>
      <c r="L5" s="9" t="s">
        <v>70</v>
      </c>
      <c r="M5" s="9" t="s">
        <v>11</v>
      </c>
      <c r="N5" s="9" t="s">
        <v>70</v>
      </c>
      <c r="O5" s="9" t="s">
        <v>11</v>
      </c>
      <c r="P5" s="9" t="s">
        <v>70</v>
      </c>
      <c r="Q5" s="9" t="s">
        <v>11</v>
      </c>
      <c r="R5" s="9" t="s">
        <v>70</v>
      </c>
      <c r="S5" s="9" t="s">
        <v>11</v>
      </c>
      <c r="T5" s="9" t="s">
        <v>70</v>
      </c>
      <c r="U5" s="9" t="s">
        <v>11</v>
      </c>
      <c r="V5" s="9" t="s">
        <v>70</v>
      </c>
      <c r="W5" s="9" t="s">
        <v>11</v>
      </c>
      <c r="X5" s="9" t="s">
        <v>70</v>
      </c>
      <c r="Y5" s="9" t="s">
        <v>11</v>
      </c>
      <c r="Z5" s="9" t="s">
        <v>70</v>
      </c>
      <c r="AA5" s="9" t="s">
        <v>11</v>
      </c>
      <c r="AB5" s="9" t="s">
        <v>70</v>
      </c>
      <c r="AC5" s="9" t="s">
        <v>11</v>
      </c>
      <c r="AD5" s="9" t="s">
        <v>70</v>
      </c>
      <c r="AE5" s="103"/>
    </row>
    <row r="6" spans="1:31" s="2" customFormat="1" ht="30" customHeight="1" x14ac:dyDescent="0.15">
      <c r="A6" s="116"/>
      <c r="B6" s="104"/>
      <c r="C6" s="100"/>
      <c r="D6" s="103"/>
      <c r="E6" s="9" t="s">
        <v>14</v>
      </c>
      <c r="F6" s="10">
        <v>0</v>
      </c>
      <c r="G6" s="9" t="s">
        <v>14</v>
      </c>
      <c r="H6" s="10">
        <v>0</v>
      </c>
      <c r="I6" s="9" t="s">
        <v>14</v>
      </c>
      <c r="J6" s="10">
        <v>0</v>
      </c>
      <c r="K6" s="9" t="s">
        <v>14</v>
      </c>
      <c r="L6" s="10">
        <v>0</v>
      </c>
      <c r="M6" s="9" t="s">
        <v>14</v>
      </c>
      <c r="N6" s="10">
        <v>0</v>
      </c>
      <c r="O6" s="9" t="s">
        <v>14</v>
      </c>
      <c r="P6" s="10">
        <v>0</v>
      </c>
      <c r="Q6" s="9" t="s">
        <v>14</v>
      </c>
      <c r="R6" s="10">
        <v>0</v>
      </c>
      <c r="S6" s="9" t="s">
        <v>14</v>
      </c>
      <c r="T6" s="10">
        <v>0</v>
      </c>
      <c r="U6" s="9" t="s">
        <v>14</v>
      </c>
      <c r="V6" s="10">
        <v>0</v>
      </c>
      <c r="W6" s="10" t="s">
        <v>14</v>
      </c>
      <c r="X6" s="10">
        <v>0</v>
      </c>
      <c r="Y6" s="10" t="s">
        <v>14</v>
      </c>
      <c r="Z6" s="10">
        <v>0</v>
      </c>
      <c r="AA6" s="10" t="s">
        <v>14</v>
      </c>
      <c r="AB6" s="10">
        <v>0</v>
      </c>
      <c r="AC6" s="10">
        <f>SUM(AC7:AC17)</f>
        <v>40</v>
      </c>
      <c r="AD6" s="10">
        <v>0</v>
      </c>
      <c r="AE6" s="18">
        <f>SUM(F6,H6,J6,L6,N6,P6,R6,T6,V6,X6,Z6,AB6,AD6)</f>
        <v>0</v>
      </c>
    </row>
    <row r="7" spans="1:31" s="3" customFormat="1" ht="35.1" customHeight="1" x14ac:dyDescent="0.15">
      <c r="A7" s="59">
        <v>1</v>
      </c>
      <c r="B7" s="60" t="s">
        <v>16</v>
      </c>
      <c r="C7" s="60" t="s">
        <v>18</v>
      </c>
      <c r="D7" s="61">
        <v>0</v>
      </c>
      <c r="E7" s="14">
        <v>8</v>
      </c>
      <c r="F7" s="10">
        <v>0</v>
      </c>
      <c r="G7" s="14">
        <v>6</v>
      </c>
      <c r="H7" s="10">
        <v>0</v>
      </c>
      <c r="I7" s="14">
        <v>6</v>
      </c>
      <c r="J7" s="10">
        <v>0</v>
      </c>
      <c r="K7" s="14">
        <v>6</v>
      </c>
      <c r="L7" s="10">
        <v>0</v>
      </c>
      <c r="M7" s="14">
        <v>4</v>
      </c>
      <c r="N7" s="10">
        <v>0</v>
      </c>
      <c r="O7" s="14">
        <v>4</v>
      </c>
      <c r="P7" s="10">
        <v>0</v>
      </c>
      <c r="Q7" s="14">
        <v>6</v>
      </c>
      <c r="R7" s="10">
        <v>0</v>
      </c>
      <c r="S7" s="14">
        <v>6</v>
      </c>
      <c r="T7" s="10">
        <v>0</v>
      </c>
      <c r="U7" s="14">
        <v>4</v>
      </c>
      <c r="V7" s="10">
        <v>0</v>
      </c>
      <c r="W7" s="14">
        <v>4</v>
      </c>
      <c r="X7" s="10">
        <v>0</v>
      </c>
      <c r="Y7" s="14">
        <v>4</v>
      </c>
      <c r="Z7" s="10">
        <v>0</v>
      </c>
      <c r="AA7" s="14">
        <v>4</v>
      </c>
      <c r="AB7" s="10">
        <v>0</v>
      </c>
      <c r="AC7" s="14"/>
      <c r="AD7" s="14"/>
      <c r="AE7" s="18">
        <f t="shared" ref="AE7:AE15" si="0">SUM(F7,H7,J7,L7,N7,P7,R7,T7,V7,X7,Z7,AB7)</f>
        <v>0</v>
      </c>
    </row>
    <row r="8" spans="1:31" ht="35.1" customHeight="1" x14ac:dyDescent="0.15">
      <c r="A8" s="59">
        <v>2</v>
      </c>
      <c r="B8" s="48" t="s">
        <v>21</v>
      </c>
      <c r="C8" s="48" t="s">
        <v>23</v>
      </c>
      <c r="D8" s="61">
        <v>0</v>
      </c>
      <c r="E8" s="14">
        <v>8</v>
      </c>
      <c r="F8" s="10">
        <v>0</v>
      </c>
      <c r="G8" s="14">
        <v>8</v>
      </c>
      <c r="H8" s="10">
        <v>0</v>
      </c>
      <c r="I8" s="14">
        <v>8</v>
      </c>
      <c r="J8" s="10">
        <v>0</v>
      </c>
      <c r="K8" s="14">
        <v>8</v>
      </c>
      <c r="L8" s="10">
        <v>0</v>
      </c>
      <c r="M8" s="14">
        <v>6</v>
      </c>
      <c r="N8" s="10">
        <v>0</v>
      </c>
      <c r="O8" s="14">
        <v>6</v>
      </c>
      <c r="P8" s="10">
        <v>0</v>
      </c>
      <c r="Q8" s="14">
        <v>8</v>
      </c>
      <c r="R8" s="10">
        <v>0</v>
      </c>
      <c r="S8" s="14">
        <v>8</v>
      </c>
      <c r="T8" s="10">
        <v>0</v>
      </c>
      <c r="U8" s="14">
        <v>6</v>
      </c>
      <c r="V8" s="10">
        <v>0</v>
      </c>
      <c r="W8" s="14">
        <v>4</v>
      </c>
      <c r="X8" s="10">
        <v>0</v>
      </c>
      <c r="Y8" s="14">
        <v>4</v>
      </c>
      <c r="Z8" s="10">
        <v>0</v>
      </c>
      <c r="AA8" s="14">
        <v>4</v>
      </c>
      <c r="AB8" s="10">
        <v>0</v>
      </c>
      <c r="AC8" s="14"/>
      <c r="AD8" s="14"/>
      <c r="AE8" s="18">
        <f t="shared" si="0"/>
        <v>0</v>
      </c>
    </row>
    <row r="9" spans="1:31" ht="35.1" customHeight="1" x14ac:dyDescent="0.15">
      <c r="A9" s="59">
        <v>3</v>
      </c>
      <c r="B9" s="48" t="s">
        <v>26</v>
      </c>
      <c r="C9" s="48" t="s">
        <v>18</v>
      </c>
      <c r="D9" s="61">
        <v>0</v>
      </c>
      <c r="E9" s="14">
        <v>1</v>
      </c>
      <c r="F9" s="10">
        <v>0</v>
      </c>
      <c r="G9" s="14">
        <v>1</v>
      </c>
      <c r="H9" s="10">
        <v>0</v>
      </c>
      <c r="I9" s="14">
        <v>1</v>
      </c>
      <c r="J9" s="10">
        <v>0</v>
      </c>
      <c r="K9" s="14">
        <v>1</v>
      </c>
      <c r="L9" s="10">
        <v>0</v>
      </c>
      <c r="M9" s="14">
        <v>1</v>
      </c>
      <c r="N9" s="10">
        <v>0</v>
      </c>
      <c r="O9" s="14">
        <v>1</v>
      </c>
      <c r="P9" s="10">
        <v>0</v>
      </c>
      <c r="Q9" s="14">
        <v>1</v>
      </c>
      <c r="R9" s="10">
        <v>0</v>
      </c>
      <c r="S9" s="14">
        <v>1</v>
      </c>
      <c r="T9" s="10">
        <v>0</v>
      </c>
      <c r="U9" s="14">
        <v>1</v>
      </c>
      <c r="V9" s="10">
        <v>0</v>
      </c>
      <c r="W9" s="14">
        <v>1</v>
      </c>
      <c r="X9" s="10">
        <v>0</v>
      </c>
      <c r="Y9" s="14">
        <v>1</v>
      </c>
      <c r="Z9" s="10">
        <v>0</v>
      </c>
      <c r="AA9" s="14">
        <v>1</v>
      </c>
      <c r="AB9" s="10">
        <v>0</v>
      </c>
      <c r="AC9" s="14"/>
      <c r="AD9" s="14"/>
      <c r="AE9" s="18">
        <f t="shared" si="0"/>
        <v>0</v>
      </c>
    </row>
    <row r="10" spans="1:31" ht="35.1" customHeight="1" x14ac:dyDescent="0.15">
      <c r="A10" s="59">
        <v>4</v>
      </c>
      <c r="B10" s="48" t="s">
        <v>30</v>
      </c>
      <c r="C10" s="48" t="s">
        <v>23</v>
      </c>
      <c r="D10" s="61">
        <v>0</v>
      </c>
      <c r="E10" s="14">
        <v>10</v>
      </c>
      <c r="F10" s="10">
        <v>0</v>
      </c>
      <c r="G10" s="14">
        <v>10</v>
      </c>
      <c r="H10" s="10">
        <v>0</v>
      </c>
      <c r="I10" s="14">
        <v>10</v>
      </c>
      <c r="J10" s="10">
        <v>0</v>
      </c>
      <c r="K10" s="14">
        <v>10</v>
      </c>
      <c r="L10" s="10">
        <v>0</v>
      </c>
      <c r="M10" s="14">
        <v>8</v>
      </c>
      <c r="N10" s="10">
        <v>0</v>
      </c>
      <c r="O10" s="14">
        <v>6</v>
      </c>
      <c r="P10" s="10">
        <v>0</v>
      </c>
      <c r="Q10" s="14">
        <v>10</v>
      </c>
      <c r="R10" s="10">
        <v>0</v>
      </c>
      <c r="S10" s="14">
        <v>10</v>
      </c>
      <c r="T10" s="10">
        <v>0</v>
      </c>
      <c r="U10" s="14">
        <v>6</v>
      </c>
      <c r="V10" s="10">
        <v>0</v>
      </c>
      <c r="W10" s="14">
        <v>4</v>
      </c>
      <c r="X10" s="10">
        <v>0</v>
      </c>
      <c r="Y10" s="14">
        <v>4</v>
      </c>
      <c r="Z10" s="10">
        <v>0</v>
      </c>
      <c r="AA10" s="14">
        <v>4</v>
      </c>
      <c r="AB10" s="10">
        <v>0</v>
      </c>
      <c r="AC10" s="14"/>
      <c r="AD10" s="14"/>
      <c r="AE10" s="18">
        <f t="shared" si="0"/>
        <v>0</v>
      </c>
    </row>
    <row r="11" spans="1:31" ht="35.1" customHeight="1" x14ac:dyDescent="0.15">
      <c r="A11" s="59">
        <v>5</v>
      </c>
      <c r="B11" s="12" t="s">
        <v>34</v>
      </c>
      <c r="C11" s="12" t="s">
        <v>23</v>
      </c>
      <c r="D11" s="61">
        <v>0</v>
      </c>
      <c r="E11" s="16">
        <v>1</v>
      </c>
      <c r="F11" s="10">
        <v>0</v>
      </c>
      <c r="G11" s="16">
        <v>1</v>
      </c>
      <c r="H11" s="10">
        <v>0</v>
      </c>
      <c r="I11" s="16">
        <v>1</v>
      </c>
      <c r="J11" s="10">
        <v>0</v>
      </c>
      <c r="K11" s="16">
        <v>1</v>
      </c>
      <c r="L11" s="10">
        <v>0</v>
      </c>
      <c r="M11" s="16">
        <v>1</v>
      </c>
      <c r="N11" s="10">
        <v>0</v>
      </c>
      <c r="O11" s="16">
        <v>1</v>
      </c>
      <c r="P11" s="10">
        <v>0</v>
      </c>
      <c r="Q11" s="16">
        <v>1</v>
      </c>
      <c r="R11" s="10">
        <v>0</v>
      </c>
      <c r="S11" s="16">
        <v>1</v>
      </c>
      <c r="T11" s="10">
        <v>0</v>
      </c>
      <c r="U11" s="16">
        <v>1</v>
      </c>
      <c r="V11" s="10">
        <v>0</v>
      </c>
      <c r="W11" s="14">
        <v>1</v>
      </c>
      <c r="X11" s="10">
        <v>0</v>
      </c>
      <c r="Y11" s="14">
        <v>1</v>
      </c>
      <c r="Z11" s="10">
        <v>0</v>
      </c>
      <c r="AA11" s="14">
        <v>1</v>
      </c>
      <c r="AB11" s="10">
        <v>0</v>
      </c>
      <c r="AC11" s="14"/>
      <c r="AD11" s="14"/>
      <c r="AE11" s="18">
        <f t="shared" si="0"/>
        <v>0</v>
      </c>
    </row>
    <row r="12" spans="1:31" ht="35.1" customHeight="1" x14ac:dyDescent="0.15">
      <c r="A12" s="59">
        <v>6</v>
      </c>
      <c r="B12" s="12" t="s">
        <v>35</v>
      </c>
      <c r="C12" s="12" t="s">
        <v>37</v>
      </c>
      <c r="D12" s="61">
        <v>0</v>
      </c>
      <c r="E12" s="16">
        <v>20</v>
      </c>
      <c r="F12" s="10">
        <v>0</v>
      </c>
      <c r="G12" s="16">
        <v>20</v>
      </c>
      <c r="H12" s="10">
        <v>0</v>
      </c>
      <c r="I12" s="16">
        <v>20</v>
      </c>
      <c r="J12" s="10">
        <v>0</v>
      </c>
      <c r="K12" s="16">
        <v>20</v>
      </c>
      <c r="L12" s="10">
        <v>0</v>
      </c>
      <c r="M12" s="16">
        <v>10</v>
      </c>
      <c r="N12" s="10">
        <v>0</v>
      </c>
      <c r="O12" s="16">
        <v>10</v>
      </c>
      <c r="P12" s="10">
        <v>0</v>
      </c>
      <c r="Q12" s="16">
        <v>20</v>
      </c>
      <c r="R12" s="10">
        <v>0</v>
      </c>
      <c r="S12" s="16">
        <v>20</v>
      </c>
      <c r="T12" s="10">
        <v>0</v>
      </c>
      <c r="U12" s="16">
        <v>10</v>
      </c>
      <c r="V12" s="10">
        <v>0</v>
      </c>
      <c r="W12" s="14">
        <v>8</v>
      </c>
      <c r="X12" s="10">
        <v>0</v>
      </c>
      <c r="Y12" s="14">
        <v>8</v>
      </c>
      <c r="Z12" s="10">
        <v>0</v>
      </c>
      <c r="AA12" s="14">
        <v>8</v>
      </c>
      <c r="AB12" s="10">
        <v>0</v>
      </c>
      <c r="AC12" s="14"/>
      <c r="AD12" s="14"/>
      <c r="AE12" s="18">
        <f t="shared" si="0"/>
        <v>0</v>
      </c>
    </row>
    <row r="13" spans="1:31" ht="35.1" customHeight="1" x14ac:dyDescent="0.15">
      <c r="A13" s="59">
        <v>7</v>
      </c>
      <c r="B13" s="12" t="s">
        <v>40</v>
      </c>
      <c r="C13" s="12" t="s">
        <v>42</v>
      </c>
      <c r="D13" s="61">
        <v>0</v>
      </c>
      <c r="E13" s="16">
        <v>20</v>
      </c>
      <c r="F13" s="10">
        <v>0</v>
      </c>
      <c r="G13" s="16">
        <v>20</v>
      </c>
      <c r="H13" s="10">
        <v>0</v>
      </c>
      <c r="I13" s="16">
        <v>20</v>
      </c>
      <c r="J13" s="10">
        <v>0</v>
      </c>
      <c r="K13" s="16">
        <v>20</v>
      </c>
      <c r="L13" s="10">
        <v>0</v>
      </c>
      <c r="M13" s="16">
        <v>10</v>
      </c>
      <c r="N13" s="10">
        <v>0</v>
      </c>
      <c r="O13" s="16">
        <v>10</v>
      </c>
      <c r="P13" s="10">
        <v>0</v>
      </c>
      <c r="Q13" s="16">
        <v>20</v>
      </c>
      <c r="R13" s="10">
        <v>0</v>
      </c>
      <c r="S13" s="16">
        <v>20</v>
      </c>
      <c r="T13" s="10">
        <v>0</v>
      </c>
      <c r="U13" s="16">
        <v>10</v>
      </c>
      <c r="V13" s="10">
        <v>0</v>
      </c>
      <c r="W13" s="14">
        <v>8</v>
      </c>
      <c r="X13" s="10">
        <v>0</v>
      </c>
      <c r="Y13" s="14">
        <v>8</v>
      </c>
      <c r="Z13" s="10">
        <v>0</v>
      </c>
      <c r="AA13" s="14">
        <v>8</v>
      </c>
      <c r="AB13" s="10">
        <v>0</v>
      </c>
      <c r="AC13" s="14"/>
      <c r="AD13" s="14"/>
      <c r="AE13" s="18">
        <f t="shared" si="0"/>
        <v>0</v>
      </c>
    </row>
    <row r="14" spans="1:31" ht="35.1" customHeight="1" x14ac:dyDescent="0.15">
      <c r="A14" s="59">
        <v>8</v>
      </c>
      <c r="B14" s="12" t="s">
        <v>43</v>
      </c>
      <c r="C14" s="12" t="s">
        <v>42</v>
      </c>
      <c r="D14" s="61">
        <v>0</v>
      </c>
      <c r="E14" s="16">
        <v>20</v>
      </c>
      <c r="F14" s="10">
        <v>0</v>
      </c>
      <c r="G14" s="16">
        <v>20</v>
      </c>
      <c r="H14" s="10">
        <v>0</v>
      </c>
      <c r="I14" s="16">
        <v>20</v>
      </c>
      <c r="J14" s="10">
        <v>0</v>
      </c>
      <c r="K14" s="16">
        <v>20</v>
      </c>
      <c r="L14" s="10">
        <v>0</v>
      </c>
      <c r="M14" s="16">
        <v>10</v>
      </c>
      <c r="N14" s="10">
        <v>0</v>
      </c>
      <c r="O14" s="16">
        <v>10</v>
      </c>
      <c r="P14" s="10">
        <v>0</v>
      </c>
      <c r="Q14" s="16">
        <v>20</v>
      </c>
      <c r="R14" s="10">
        <v>0</v>
      </c>
      <c r="S14" s="16">
        <v>20</v>
      </c>
      <c r="T14" s="10">
        <v>0</v>
      </c>
      <c r="U14" s="16">
        <v>10</v>
      </c>
      <c r="V14" s="10">
        <v>0</v>
      </c>
      <c r="W14" s="14">
        <v>8</v>
      </c>
      <c r="X14" s="10">
        <v>0</v>
      </c>
      <c r="Y14" s="14">
        <v>8</v>
      </c>
      <c r="Z14" s="10">
        <v>0</v>
      </c>
      <c r="AA14" s="14">
        <v>8</v>
      </c>
      <c r="AB14" s="10">
        <v>0</v>
      </c>
      <c r="AC14" s="14"/>
      <c r="AD14" s="14"/>
      <c r="AE14" s="18">
        <f t="shared" si="0"/>
        <v>0</v>
      </c>
    </row>
    <row r="15" spans="1:31" ht="35.1" customHeight="1" x14ac:dyDescent="0.15">
      <c r="A15" s="59">
        <v>9</v>
      </c>
      <c r="B15" s="12" t="s">
        <v>45</v>
      </c>
      <c r="C15" s="12" t="s">
        <v>47</v>
      </c>
      <c r="D15" s="61">
        <v>0</v>
      </c>
      <c r="E15" s="16">
        <v>10</v>
      </c>
      <c r="F15" s="10">
        <v>0</v>
      </c>
      <c r="G15" s="16">
        <v>10</v>
      </c>
      <c r="H15" s="10">
        <v>0</v>
      </c>
      <c r="I15" s="16">
        <v>10</v>
      </c>
      <c r="J15" s="10">
        <v>0</v>
      </c>
      <c r="K15" s="16">
        <v>10</v>
      </c>
      <c r="L15" s="10">
        <v>0</v>
      </c>
      <c r="M15" s="16">
        <v>8</v>
      </c>
      <c r="N15" s="10">
        <v>0</v>
      </c>
      <c r="O15" s="16">
        <v>6</v>
      </c>
      <c r="P15" s="10">
        <v>0</v>
      </c>
      <c r="Q15" s="16">
        <v>10</v>
      </c>
      <c r="R15" s="10">
        <v>0</v>
      </c>
      <c r="S15" s="16">
        <v>10</v>
      </c>
      <c r="T15" s="10">
        <v>0</v>
      </c>
      <c r="U15" s="16">
        <v>6</v>
      </c>
      <c r="V15" s="10">
        <v>0</v>
      </c>
      <c r="W15" s="14">
        <v>4</v>
      </c>
      <c r="X15" s="10">
        <v>0</v>
      </c>
      <c r="Y15" s="14">
        <v>4</v>
      </c>
      <c r="Z15" s="10">
        <v>0</v>
      </c>
      <c r="AA15" s="14">
        <v>4</v>
      </c>
      <c r="AB15" s="10">
        <v>0</v>
      </c>
      <c r="AC15" s="14"/>
      <c r="AD15" s="14"/>
      <c r="AE15" s="18">
        <f t="shared" si="0"/>
        <v>0</v>
      </c>
    </row>
    <row r="16" spans="1:31" ht="35.1" customHeight="1" x14ac:dyDescent="0.15">
      <c r="A16" s="59">
        <v>10</v>
      </c>
      <c r="B16" s="48" t="s">
        <v>71</v>
      </c>
      <c r="C16" s="48" t="s">
        <v>18</v>
      </c>
      <c r="D16" s="61">
        <v>0</v>
      </c>
      <c r="E16" s="14">
        <v>30</v>
      </c>
      <c r="F16" s="10">
        <v>0</v>
      </c>
      <c r="G16" s="14">
        <v>30</v>
      </c>
      <c r="H16" s="10">
        <v>0</v>
      </c>
      <c r="I16" s="14">
        <v>30</v>
      </c>
      <c r="J16" s="10">
        <v>0</v>
      </c>
      <c r="K16" s="14">
        <v>30</v>
      </c>
      <c r="L16" s="10">
        <v>0</v>
      </c>
      <c r="M16" s="14">
        <v>20</v>
      </c>
      <c r="N16" s="10">
        <v>0</v>
      </c>
      <c r="O16" s="14">
        <v>20</v>
      </c>
      <c r="P16" s="10">
        <v>0</v>
      </c>
      <c r="Q16" s="14">
        <v>20</v>
      </c>
      <c r="R16" s="10">
        <v>0</v>
      </c>
      <c r="S16" s="14">
        <v>20</v>
      </c>
      <c r="T16" s="10">
        <v>0</v>
      </c>
      <c r="U16" s="14">
        <v>20</v>
      </c>
      <c r="V16" s="10">
        <v>0</v>
      </c>
      <c r="W16" s="14">
        <v>10</v>
      </c>
      <c r="X16" s="10">
        <v>0</v>
      </c>
      <c r="Y16" s="14">
        <v>10</v>
      </c>
      <c r="Z16" s="10">
        <v>0</v>
      </c>
      <c r="AA16" s="14">
        <v>10</v>
      </c>
      <c r="AB16" s="10">
        <v>0</v>
      </c>
      <c r="AC16" s="14">
        <v>20</v>
      </c>
      <c r="AD16" s="14">
        <v>0</v>
      </c>
      <c r="AE16" s="18">
        <f>SUM(F16,H16,J16,L16,N16,P16,R16,T16,V16,X16,Z16,AB16,AD16)</f>
        <v>0</v>
      </c>
    </row>
    <row r="17" spans="1:31" ht="35.1" customHeight="1" x14ac:dyDescent="0.15">
      <c r="A17" s="59">
        <v>11</v>
      </c>
      <c r="B17" s="48" t="s">
        <v>72</v>
      </c>
      <c r="C17" s="48" t="s">
        <v>18</v>
      </c>
      <c r="D17" s="61">
        <v>0</v>
      </c>
      <c r="E17" s="14">
        <v>30</v>
      </c>
      <c r="F17" s="10">
        <v>0</v>
      </c>
      <c r="G17" s="14">
        <v>30</v>
      </c>
      <c r="H17" s="10">
        <v>0</v>
      </c>
      <c r="I17" s="14">
        <v>30</v>
      </c>
      <c r="J17" s="10">
        <v>0</v>
      </c>
      <c r="K17" s="14">
        <v>30</v>
      </c>
      <c r="L17" s="10">
        <v>0</v>
      </c>
      <c r="M17" s="14">
        <v>20</v>
      </c>
      <c r="N17" s="10">
        <v>0</v>
      </c>
      <c r="O17" s="14">
        <v>20</v>
      </c>
      <c r="P17" s="10">
        <v>0</v>
      </c>
      <c r="Q17" s="14">
        <v>20</v>
      </c>
      <c r="R17" s="10">
        <v>0</v>
      </c>
      <c r="S17" s="14">
        <v>20</v>
      </c>
      <c r="T17" s="10">
        <v>0</v>
      </c>
      <c r="U17" s="14">
        <v>20</v>
      </c>
      <c r="V17" s="14">
        <v>0</v>
      </c>
      <c r="W17" s="14">
        <v>10</v>
      </c>
      <c r="X17" s="10">
        <v>0</v>
      </c>
      <c r="Y17" s="14">
        <v>10</v>
      </c>
      <c r="Z17" s="10">
        <v>0</v>
      </c>
      <c r="AA17" s="14">
        <v>10</v>
      </c>
      <c r="AB17" s="10">
        <v>0</v>
      </c>
      <c r="AC17" s="14">
        <v>20</v>
      </c>
      <c r="AD17" s="14">
        <v>0</v>
      </c>
      <c r="AE17" s="18">
        <f>SUM(F17,H17,J17,L17,N17,P17,R17,T17,V17,X17,Z17,AB17,AD17)</f>
        <v>0</v>
      </c>
    </row>
  </sheetData>
  <mergeCells count="20">
    <mergeCell ref="Y4:Z4"/>
    <mergeCell ref="AA4:AB4"/>
    <mergeCell ref="A3:A6"/>
    <mergeCell ref="B3:B6"/>
    <mergeCell ref="C3:C6"/>
    <mergeCell ref="D3:D6"/>
    <mergeCell ref="AE3:AE5"/>
    <mergeCell ref="AC3:AD4"/>
    <mergeCell ref="A1:AE1"/>
    <mergeCell ref="E3:AB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honeticPr fontId="27" type="noConversion"/>
  <pageMargins left="0.43263888888888902" right="0.75" top="0.66805555555555596" bottom="0.70763888888888904" header="0.51180555555555596" footer="0.27500000000000002"/>
  <pageSetup paperSize="9" scale="7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"/>
  <sheetViews>
    <sheetView view="pageBreakPreview" zoomScale="115" zoomScaleNormal="90" zoomScaleSheetLayoutView="115" workbookViewId="0">
      <pane ySplit="4" topLeftCell="A5" activePane="bottomLeft" state="frozenSplit"/>
      <selection pane="bottomLeft" activeCell="C14" sqref="C14"/>
    </sheetView>
  </sheetViews>
  <sheetFormatPr defaultColWidth="9" defaultRowHeight="13.5" x14ac:dyDescent="0.15"/>
  <cols>
    <col min="1" max="1" width="5" style="4" customWidth="1"/>
    <col min="2" max="2" width="12.125" style="5" customWidth="1"/>
    <col min="3" max="3" width="42.625" style="22" customWidth="1"/>
    <col min="4" max="4" width="5.75" style="5" customWidth="1"/>
    <col min="5" max="5" width="5.375" style="4" customWidth="1"/>
    <col min="6" max="6" width="9.625" style="4" customWidth="1"/>
    <col min="7" max="7" width="9" style="4" customWidth="1"/>
    <col min="8" max="8" width="6.5" style="4" customWidth="1"/>
    <col min="9" max="9" width="9.625" style="4" customWidth="1"/>
    <col min="10" max="10" width="8.75" style="4" customWidth="1"/>
    <col min="11" max="11" width="12" style="23" customWidth="1"/>
    <col min="12" max="12" width="10.25" style="24" hidden="1" customWidth="1"/>
    <col min="13" max="13" width="37.625" style="4" customWidth="1"/>
    <col min="14" max="14" width="19.25" hidden="1" customWidth="1"/>
  </cols>
  <sheetData>
    <row r="1" spans="1:14" s="1" customFormat="1" ht="36.950000000000003" customHeight="1" x14ac:dyDescent="0.15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7"/>
      <c r="M1" s="125"/>
      <c r="N1" s="36"/>
    </row>
    <row r="2" spans="1:14" s="51" customFormat="1" ht="27" customHeight="1" x14ac:dyDescent="0.15">
      <c r="A2" s="121" t="s">
        <v>2</v>
      </c>
      <c r="B2" s="124" t="s">
        <v>4</v>
      </c>
      <c r="C2" s="124" t="s">
        <v>5</v>
      </c>
      <c r="D2" s="124" t="s">
        <v>6</v>
      </c>
      <c r="E2" s="128" t="s">
        <v>7</v>
      </c>
      <c r="F2" s="128"/>
      <c r="G2" s="128"/>
      <c r="H2" s="128" t="s">
        <v>8</v>
      </c>
      <c r="I2" s="128"/>
      <c r="J2" s="128"/>
      <c r="K2" s="119" t="s">
        <v>9</v>
      </c>
      <c r="L2" s="120" t="s">
        <v>10</v>
      </c>
      <c r="M2" s="121" t="s">
        <v>0</v>
      </c>
      <c r="N2" s="56"/>
    </row>
    <row r="3" spans="1:14" s="2" customFormat="1" ht="33" customHeight="1" x14ac:dyDescent="0.15">
      <c r="A3" s="121"/>
      <c r="B3" s="124"/>
      <c r="C3" s="124"/>
      <c r="D3" s="124"/>
      <c r="E3" s="25" t="s">
        <v>11</v>
      </c>
      <c r="F3" s="27" t="s">
        <v>12</v>
      </c>
      <c r="G3" s="27" t="s">
        <v>13</v>
      </c>
      <c r="H3" s="25" t="s">
        <v>11</v>
      </c>
      <c r="I3" s="27" t="s">
        <v>12</v>
      </c>
      <c r="J3" s="27" t="s">
        <v>13</v>
      </c>
      <c r="K3" s="119"/>
      <c r="L3" s="120"/>
      <c r="M3" s="121"/>
      <c r="N3" s="37"/>
    </row>
    <row r="4" spans="1:14" s="2" customFormat="1" ht="33" customHeight="1" x14ac:dyDescent="0.15">
      <c r="A4" s="25" t="s">
        <v>14</v>
      </c>
      <c r="B4" s="129" t="s">
        <v>74</v>
      </c>
      <c r="C4" s="129"/>
      <c r="D4" s="26" t="s">
        <v>14</v>
      </c>
      <c r="E4" s="25" t="s">
        <v>14</v>
      </c>
      <c r="F4" s="25" t="s">
        <v>14</v>
      </c>
      <c r="G4" s="29">
        <v>0</v>
      </c>
      <c r="H4" s="25" t="s">
        <v>14</v>
      </c>
      <c r="I4" s="25" t="s">
        <v>14</v>
      </c>
      <c r="J4" s="29">
        <v>0</v>
      </c>
      <c r="K4" s="38">
        <f t="shared" ref="K4:K15" si="0">J4-G4</f>
        <v>0</v>
      </c>
      <c r="L4" s="39" t="e">
        <f t="shared" ref="L4:L15" si="1">K4/G4</f>
        <v>#DIV/0!</v>
      </c>
      <c r="M4" s="25"/>
      <c r="N4" s="37"/>
    </row>
    <row r="5" spans="1:14" s="52" customFormat="1" ht="50.1" customHeight="1" x14ac:dyDescent="0.15">
      <c r="A5" s="54">
        <v>1</v>
      </c>
      <c r="B5" s="31" t="s">
        <v>75</v>
      </c>
      <c r="C5" s="34" t="s">
        <v>76</v>
      </c>
      <c r="D5" s="31" t="s">
        <v>77</v>
      </c>
      <c r="E5" s="41">
        <v>98</v>
      </c>
      <c r="F5" s="41">
        <v>0</v>
      </c>
      <c r="G5" s="42">
        <f t="shared" ref="G5:G15" si="2">F5*E5</f>
        <v>0</v>
      </c>
      <c r="H5" s="41">
        <v>98</v>
      </c>
      <c r="I5" s="41">
        <v>0</v>
      </c>
      <c r="J5" s="42">
        <f t="shared" ref="J5:J15" si="3">I5*H5</f>
        <v>0</v>
      </c>
      <c r="K5" s="38">
        <f t="shared" si="0"/>
        <v>0</v>
      </c>
      <c r="L5" s="39" t="e">
        <f t="shared" si="1"/>
        <v>#DIV/0!</v>
      </c>
      <c r="M5" s="43" t="s">
        <v>78</v>
      </c>
      <c r="N5" s="44" t="s">
        <v>79</v>
      </c>
    </row>
    <row r="6" spans="1:14" s="53" customFormat="1" ht="50.1" customHeight="1" x14ac:dyDescent="0.15">
      <c r="A6" s="122">
        <v>2</v>
      </c>
      <c r="B6" s="117" t="s">
        <v>80</v>
      </c>
      <c r="C6" s="34" t="s">
        <v>81</v>
      </c>
      <c r="D6" s="31" t="s">
        <v>18</v>
      </c>
      <c r="E6" s="41">
        <v>12</v>
      </c>
      <c r="F6" s="76">
        <v>0</v>
      </c>
      <c r="G6" s="42">
        <f t="shared" si="2"/>
        <v>0</v>
      </c>
      <c r="H6" s="41">
        <v>12</v>
      </c>
      <c r="I6" s="76">
        <v>0</v>
      </c>
      <c r="J6" s="42">
        <f t="shared" si="3"/>
        <v>0</v>
      </c>
      <c r="K6" s="57">
        <f t="shared" si="0"/>
        <v>0</v>
      </c>
      <c r="L6" s="58" t="e">
        <f t="shared" si="1"/>
        <v>#DIV/0!</v>
      </c>
      <c r="M6" s="43" t="s">
        <v>28</v>
      </c>
      <c r="N6" s="44" t="s">
        <v>82</v>
      </c>
    </row>
    <row r="7" spans="1:14" ht="48.95" customHeight="1" x14ac:dyDescent="0.15">
      <c r="A7" s="123"/>
      <c r="B7" s="118"/>
      <c r="C7" s="34" t="s">
        <v>83</v>
      </c>
      <c r="D7" s="117" t="s">
        <v>23</v>
      </c>
      <c r="E7" s="45">
        <v>24</v>
      </c>
      <c r="F7" s="76">
        <v>0</v>
      </c>
      <c r="G7" s="42">
        <f t="shared" si="2"/>
        <v>0</v>
      </c>
      <c r="H7" s="45">
        <v>24</v>
      </c>
      <c r="I7" s="76">
        <v>0</v>
      </c>
      <c r="J7" s="42">
        <f t="shared" si="3"/>
        <v>0</v>
      </c>
      <c r="K7" s="57">
        <f t="shared" si="0"/>
        <v>0</v>
      </c>
      <c r="L7" s="58" t="e">
        <f t="shared" si="1"/>
        <v>#DIV/0!</v>
      </c>
      <c r="M7" s="43" t="s">
        <v>84</v>
      </c>
      <c r="N7" s="44" t="s">
        <v>85</v>
      </c>
    </row>
    <row r="8" spans="1:14" ht="50.1" customHeight="1" x14ac:dyDescent="0.15">
      <c r="A8" s="55">
        <v>3</v>
      </c>
      <c r="B8" s="31" t="s">
        <v>86</v>
      </c>
      <c r="C8" s="34" t="s">
        <v>87</v>
      </c>
      <c r="D8" s="118"/>
      <c r="E8" s="45">
        <v>105</v>
      </c>
      <c r="F8" s="76">
        <v>0</v>
      </c>
      <c r="G8" s="42">
        <f t="shared" si="2"/>
        <v>0</v>
      </c>
      <c r="H8" s="45">
        <v>105</v>
      </c>
      <c r="I8" s="76">
        <v>0</v>
      </c>
      <c r="J8" s="42">
        <f t="shared" si="3"/>
        <v>0</v>
      </c>
      <c r="K8" s="57">
        <f t="shared" si="0"/>
        <v>0</v>
      </c>
      <c r="L8" s="58" t="e">
        <f t="shared" si="1"/>
        <v>#DIV/0!</v>
      </c>
      <c r="M8" s="43" t="s">
        <v>88</v>
      </c>
      <c r="N8" s="44" t="s">
        <v>89</v>
      </c>
    </row>
    <row r="9" spans="1:14" s="53" customFormat="1" ht="48" customHeight="1" x14ac:dyDescent="0.15">
      <c r="A9" s="54">
        <v>4</v>
      </c>
      <c r="B9" s="31" t="s">
        <v>90</v>
      </c>
      <c r="C9" s="34" t="s">
        <v>91</v>
      </c>
      <c r="D9" s="31" t="s">
        <v>77</v>
      </c>
      <c r="E9" s="41">
        <v>98</v>
      </c>
      <c r="F9" s="76">
        <v>0</v>
      </c>
      <c r="G9" s="42">
        <f t="shared" si="2"/>
        <v>0</v>
      </c>
      <c r="H9" s="41">
        <v>98</v>
      </c>
      <c r="I9" s="76">
        <v>0</v>
      </c>
      <c r="J9" s="42">
        <f t="shared" si="3"/>
        <v>0</v>
      </c>
      <c r="K9" s="57">
        <f t="shared" si="0"/>
        <v>0</v>
      </c>
      <c r="L9" s="58" t="e">
        <f t="shared" si="1"/>
        <v>#DIV/0!</v>
      </c>
      <c r="M9" s="43" t="s">
        <v>92</v>
      </c>
      <c r="N9" s="44" t="s">
        <v>79</v>
      </c>
    </row>
    <row r="10" spans="1:14" s="52" customFormat="1" ht="53.1" customHeight="1" x14ac:dyDescent="0.15">
      <c r="A10" s="54">
        <v>5</v>
      </c>
      <c r="B10" s="31" t="s">
        <v>93</v>
      </c>
      <c r="C10" s="34" t="s">
        <v>94</v>
      </c>
      <c r="D10" s="117" t="s">
        <v>18</v>
      </c>
      <c r="E10" s="41">
        <v>98</v>
      </c>
      <c r="F10" s="76">
        <v>0</v>
      </c>
      <c r="G10" s="42">
        <f t="shared" si="2"/>
        <v>0</v>
      </c>
      <c r="H10" s="41">
        <v>98</v>
      </c>
      <c r="I10" s="76">
        <v>0</v>
      </c>
      <c r="J10" s="42">
        <f t="shared" si="3"/>
        <v>0</v>
      </c>
      <c r="K10" s="57">
        <f t="shared" si="0"/>
        <v>0</v>
      </c>
      <c r="L10" s="58" t="e">
        <f t="shared" si="1"/>
        <v>#DIV/0!</v>
      </c>
      <c r="M10" s="43" t="s">
        <v>95</v>
      </c>
      <c r="N10" s="44" t="s">
        <v>96</v>
      </c>
    </row>
    <row r="11" spans="1:14" ht="48" customHeight="1" x14ac:dyDescent="0.15">
      <c r="A11" s="55">
        <v>6</v>
      </c>
      <c r="B11" s="31" t="s">
        <v>97</v>
      </c>
      <c r="C11" s="34" t="s">
        <v>98</v>
      </c>
      <c r="D11" s="118"/>
      <c r="E11" s="45">
        <v>29</v>
      </c>
      <c r="F11" s="76">
        <v>0</v>
      </c>
      <c r="G11" s="42">
        <f t="shared" si="2"/>
        <v>0</v>
      </c>
      <c r="H11" s="45">
        <v>29</v>
      </c>
      <c r="I11" s="76">
        <v>0</v>
      </c>
      <c r="J11" s="42">
        <f t="shared" si="3"/>
        <v>0</v>
      </c>
      <c r="K11" s="57">
        <f t="shared" si="0"/>
        <v>0</v>
      </c>
      <c r="L11" s="58" t="e">
        <f t="shared" si="1"/>
        <v>#DIV/0!</v>
      </c>
      <c r="M11" s="43" t="s">
        <v>99</v>
      </c>
      <c r="N11" s="44" t="s">
        <v>100</v>
      </c>
    </row>
    <row r="12" spans="1:14" ht="51.95" customHeight="1" x14ac:dyDescent="0.15">
      <c r="A12" s="55">
        <v>7</v>
      </c>
      <c r="B12" s="31" t="s">
        <v>101</v>
      </c>
      <c r="C12" s="34" t="s">
        <v>139</v>
      </c>
      <c r="D12" s="31" t="s">
        <v>23</v>
      </c>
      <c r="E12" s="45">
        <v>960</v>
      </c>
      <c r="F12" s="76">
        <v>0</v>
      </c>
      <c r="G12" s="42">
        <f t="shared" si="2"/>
        <v>0</v>
      </c>
      <c r="H12" s="45">
        <v>960</v>
      </c>
      <c r="I12" s="76">
        <v>0</v>
      </c>
      <c r="J12" s="42">
        <f t="shared" si="3"/>
        <v>0</v>
      </c>
      <c r="K12" s="57">
        <f t="shared" si="0"/>
        <v>0</v>
      </c>
      <c r="L12" s="58" t="e">
        <f t="shared" si="1"/>
        <v>#DIV/0!</v>
      </c>
      <c r="M12" s="43" t="s">
        <v>102</v>
      </c>
      <c r="N12" s="44" t="s">
        <v>103</v>
      </c>
    </row>
    <row r="13" spans="1:14" ht="56.1" customHeight="1" x14ac:dyDescent="0.15">
      <c r="A13" s="55">
        <v>8</v>
      </c>
      <c r="B13" s="31" t="s">
        <v>104</v>
      </c>
      <c r="C13" s="34" t="s">
        <v>105</v>
      </c>
      <c r="D13" s="31" t="s">
        <v>18</v>
      </c>
      <c r="E13" s="45">
        <v>145</v>
      </c>
      <c r="F13" s="76">
        <v>0</v>
      </c>
      <c r="G13" s="42">
        <f t="shared" si="2"/>
        <v>0</v>
      </c>
      <c r="H13" s="45">
        <v>145</v>
      </c>
      <c r="I13" s="76">
        <v>0</v>
      </c>
      <c r="J13" s="42">
        <f t="shared" si="3"/>
        <v>0</v>
      </c>
      <c r="K13" s="57">
        <f t="shared" si="0"/>
        <v>0</v>
      </c>
      <c r="L13" s="58" t="e">
        <f t="shared" si="1"/>
        <v>#DIV/0!</v>
      </c>
      <c r="M13" s="43" t="s">
        <v>106</v>
      </c>
      <c r="N13" s="44" t="s">
        <v>107</v>
      </c>
    </row>
    <row r="14" spans="1:14" ht="56.1" customHeight="1" x14ac:dyDescent="0.15">
      <c r="A14" s="55">
        <v>9</v>
      </c>
      <c r="B14" s="31" t="s">
        <v>108</v>
      </c>
      <c r="C14" s="34" t="s">
        <v>109</v>
      </c>
      <c r="D14" s="31" t="s">
        <v>110</v>
      </c>
      <c r="E14" s="45">
        <v>290</v>
      </c>
      <c r="F14" s="76">
        <v>0</v>
      </c>
      <c r="G14" s="42">
        <f t="shared" si="2"/>
        <v>0</v>
      </c>
      <c r="H14" s="45">
        <v>290</v>
      </c>
      <c r="I14" s="76">
        <v>0</v>
      </c>
      <c r="J14" s="42">
        <f t="shared" si="3"/>
        <v>0</v>
      </c>
      <c r="K14" s="57">
        <f t="shared" si="0"/>
        <v>0</v>
      </c>
      <c r="L14" s="58" t="e">
        <f t="shared" si="1"/>
        <v>#DIV/0!</v>
      </c>
      <c r="M14" s="43" t="s">
        <v>111</v>
      </c>
      <c r="N14" s="44" t="s">
        <v>112</v>
      </c>
    </row>
    <row r="15" spans="1:14" ht="65.099999999999994" customHeight="1" x14ac:dyDescent="0.15">
      <c r="A15" s="55">
        <v>10</v>
      </c>
      <c r="B15" s="31" t="s">
        <v>113</v>
      </c>
      <c r="C15" s="34" t="s">
        <v>140</v>
      </c>
      <c r="D15" s="31" t="s">
        <v>23</v>
      </c>
      <c r="E15" s="45">
        <v>290</v>
      </c>
      <c r="F15" s="76">
        <v>0</v>
      </c>
      <c r="G15" s="42">
        <f t="shared" si="2"/>
        <v>0</v>
      </c>
      <c r="H15" s="45">
        <v>290</v>
      </c>
      <c r="I15" s="76">
        <v>0</v>
      </c>
      <c r="J15" s="42">
        <f t="shared" si="3"/>
        <v>0</v>
      </c>
      <c r="K15" s="57">
        <f t="shared" si="0"/>
        <v>0</v>
      </c>
      <c r="L15" s="58" t="e">
        <f t="shared" si="1"/>
        <v>#DIV/0!</v>
      </c>
      <c r="M15" s="43" t="s">
        <v>111</v>
      </c>
      <c r="N15" s="44" t="s">
        <v>112</v>
      </c>
    </row>
  </sheetData>
  <mergeCells count="15">
    <mergeCell ref="A1:M1"/>
    <mergeCell ref="E2:G2"/>
    <mergeCell ref="H2:J2"/>
    <mergeCell ref="B4:C4"/>
    <mergeCell ref="A2:A3"/>
    <mergeCell ref="D10:D11"/>
    <mergeCell ref="K2:K3"/>
    <mergeCell ref="L2:L3"/>
    <mergeCell ref="M2:M3"/>
    <mergeCell ref="A6:A7"/>
    <mergeCell ref="B2:B3"/>
    <mergeCell ref="B6:B7"/>
    <mergeCell ref="C2:C3"/>
    <mergeCell ref="D2:D3"/>
    <mergeCell ref="D7:D8"/>
  </mergeCells>
  <phoneticPr fontId="27" type="noConversion"/>
  <pageMargins left="0.43263888888888902" right="0.75138888888888899" top="0.66874999999999996" bottom="0.70833333333333304" header="0.51180555555555596" footer="0.27500000000000002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17"/>
  <sheetViews>
    <sheetView zoomScale="90" zoomScaleNormal="90" workbookViewId="0">
      <pane ySplit="6" topLeftCell="A7" activePane="bottomLeft" state="frozenSplit"/>
      <selection pane="bottomLeft" activeCell="H12" sqref="H12"/>
    </sheetView>
  </sheetViews>
  <sheetFormatPr defaultColWidth="9" defaultRowHeight="13.5" x14ac:dyDescent="0.15"/>
  <cols>
    <col min="1" max="1" width="5.125" style="4" customWidth="1"/>
    <col min="2" max="2" width="15" style="5" customWidth="1"/>
    <col min="3" max="3" width="5.75" style="5" customWidth="1"/>
    <col min="4" max="4" width="7.25" style="4" customWidth="1"/>
    <col min="5" max="5" width="4.25" style="5" customWidth="1"/>
    <col min="6" max="6" width="7.375" style="5" customWidth="1"/>
    <col min="7" max="7" width="4.25" style="5" customWidth="1"/>
    <col min="8" max="8" width="7.375" style="5" customWidth="1"/>
    <col min="9" max="9" width="4.25" style="5" customWidth="1"/>
    <col min="10" max="10" width="7.375" style="5" customWidth="1"/>
    <col min="11" max="11" width="4.25" style="5" customWidth="1"/>
    <col min="12" max="12" width="7.375" style="5" customWidth="1"/>
    <col min="13" max="13" width="4.25" style="5" customWidth="1"/>
    <col min="14" max="14" width="7.375" style="5" customWidth="1"/>
    <col min="15" max="15" width="4.25" style="5" customWidth="1"/>
    <col min="16" max="16" width="7.375" style="5" customWidth="1"/>
    <col min="17" max="17" width="4.25" style="5" customWidth="1"/>
    <col min="18" max="18" width="7.375" style="5" customWidth="1"/>
    <col min="19" max="19" width="4.25" style="5" customWidth="1"/>
    <col min="20" max="20" width="7.375" style="5" customWidth="1"/>
    <col min="21" max="21" width="4.25" style="5" customWidth="1"/>
    <col min="22" max="22" width="7.375" style="5" customWidth="1"/>
    <col min="23" max="23" width="3.875" style="5" customWidth="1"/>
    <col min="24" max="24" width="7.875" style="5" customWidth="1"/>
    <col min="25" max="25" width="3.875" style="5" customWidth="1"/>
    <col min="26" max="26" width="7.875" style="5" customWidth="1"/>
    <col min="27" max="27" width="3.875" style="5" customWidth="1"/>
    <col min="28" max="28" width="7.875" style="5" customWidth="1"/>
    <col min="29" max="29" width="9" style="46" customWidth="1"/>
  </cols>
  <sheetData>
    <row r="1" spans="1:29" s="1" customFormat="1" ht="36.950000000000003" customHeight="1" x14ac:dyDescent="0.15">
      <c r="A1" s="105" t="s">
        <v>114</v>
      </c>
      <c r="B1" s="106"/>
      <c r="C1" s="106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7"/>
    </row>
    <row r="2" spans="1:29" s="1" customFormat="1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50"/>
    </row>
    <row r="3" spans="1:29" s="2" customFormat="1" ht="20.100000000000001" customHeight="1" x14ac:dyDescent="0.15">
      <c r="A3" s="114" t="s">
        <v>2</v>
      </c>
      <c r="B3" s="104" t="s">
        <v>4</v>
      </c>
      <c r="C3" s="98" t="s">
        <v>6</v>
      </c>
      <c r="D3" s="101" t="s">
        <v>12</v>
      </c>
      <c r="E3" s="133" t="s">
        <v>56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8"/>
      <c r="X3" s="8"/>
      <c r="Y3" s="8"/>
      <c r="Z3" s="8"/>
      <c r="AA3" s="8"/>
      <c r="AB3" s="8"/>
      <c r="AC3" s="101" t="s">
        <v>57</v>
      </c>
    </row>
    <row r="4" spans="1:29" s="2" customFormat="1" ht="44.1" customHeight="1" x14ac:dyDescent="0.15">
      <c r="A4" s="115"/>
      <c r="B4" s="104"/>
      <c r="C4" s="99"/>
      <c r="D4" s="102"/>
      <c r="E4" s="110" t="s">
        <v>58</v>
      </c>
      <c r="F4" s="111"/>
      <c r="G4" s="110" t="s">
        <v>59</v>
      </c>
      <c r="H4" s="111"/>
      <c r="I4" s="110" t="s">
        <v>60</v>
      </c>
      <c r="J4" s="111"/>
      <c r="K4" s="110" t="s">
        <v>61</v>
      </c>
      <c r="L4" s="111"/>
      <c r="M4" s="110" t="s">
        <v>62</v>
      </c>
      <c r="N4" s="111"/>
      <c r="O4" s="110" t="s">
        <v>63</v>
      </c>
      <c r="P4" s="111"/>
      <c r="Q4" s="110" t="s">
        <v>64</v>
      </c>
      <c r="R4" s="111"/>
      <c r="S4" s="110" t="s">
        <v>65</v>
      </c>
      <c r="T4" s="111"/>
      <c r="U4" s="110" t="s">
        <v>66</v>
      </c>
      <c r="V4" s="111"/>
      <c r="W4" s="110" t="s">
        <v>67</v>
      </c>
      <c r="X4" s="113"/>
      <c r="Y4" s="110" t="s">
        <v>68</v>
      </c>
      <c r="Z4" s="113"/>
      <c r="AA4" s="112" t="s">
        <v>69</v>
      </c>
      <c r="AB4" s="112"/>
      <c r="AC4" s="102"/>
    </row>
    <row r="5" spans="1:29" s="2" customFormat="1" ht="39" customHeight="1" x14ac:dyDescent="0.15">
      <c r="A5" s="115"/>
      <c r="B5" s="104"/>
      <c r="C5" s="99"/>
      <c r="D5" s="102"/>
      <c r="E5" s="9" t="s">
        <v>11</v>
      </c>
      <c r="F5" s="9" t="s">
        <v>70</v>
      </c>
      <c r="G5" s="9" t="s">
        <v>11</v>
      </c>
      <c r="H5" s="9" t="s">
        <v>70</v>
      </c>
      <c r="I5" s="9" t="s">
        <v>11</v>
      </c>
      <c r="J5" s="9" t="s">
        <v>70</v>
      </c>
      <c r="K5" s="9" t="s">
        <v>11</v>
      </c>
      <c r="L5" s="9" t="s">
        <v>70</v>
      </c>
      <c r="M5" s="9" t="s">
        <v>11</v>
      </c>
      <c r="N5" s="9" t="s">
        <v>70</v>
      </c>
      <c r="O5" s="9" t="s">
        <v>11</v>
      </c>
      <c r="P5" s="9" t="s">
        <v>70</v>
      </c>
      <c r="Q5" s="9" t="s">
        <v>11</v>
      </c>
      <c r="R5" s="9" t="s">
        <v>70</v>
      </c>
      <c r="S5" s="9" t="s">
        <v>11</v>
      </c>
      <c r="T5" s="9" t="s">
        <v>70</v>
      </c>
      <c r="U5" s="9" t="s">
        <v>11</v>
      </c>
      <c r="V5" s="9" t="s">
        <v>70</v>
      </c>
      <c r="W5" s="9" t="s">
        <v>11</v>
      </c>
      <c r="X5" s="9" t="s">
        <v>70</v>
      </c>
      <c r="Y5" s="9" t="s">
        <v>11</v>
      </c>
      <c r="Z5" s="9" t="s">
        <v>70</v>
      </c>
      <c r="AA5" s="9" t="s">
        <v>11</v>
      </c>
      <c r="AB5" s="9" t="s">
        <v>70</v>
      </c>
      <c r="AC5" s="103"/>
    </row>
    <row r="6" spans="1:29" s="2" customFormat="1" ht="30" customHeight="1" x14ac:dyDescent="0.15">
      <c r="A6" s="116"/>
      <c r="B6" s="104"/>
      <c r="C6" s="100"/>
      <c r="D6" s="103"/>
      <c r="E6" s="9" t="s">
        <v>14</v>
      </c>
      <c r="F6" s="10">
        <v>0</v>
      </c>
      <c r="G6" s="9" t="s">
        <v>14</v>
      </c>
      <c r="H6" s="10">
        <v>0</v>
      </c>
      <c r="I6" s="9" t="s">
        <v>14</v>
      </c>
      <c r="J6" s="10">
        <v>0</v>
      </c>
      <c r="K6" s="9" t="s">
        <v>14</v>
      </c>
      <c r="L6" s="10">
        <v>0</v>
      </c>
      <c r="M6" s="9" t="s">
        <v>14</v>
      </c>
      <c r="N6" s="10">
        <v>0</v>
      </c>
      <c r="O6" s="9" t="s">
        <v>14</v>
      </c>
      <c r="P6" s="10">
        <v>0</v>
      </c>
      <c r="Q6" s="9" t="s">
        <v>14</v>
      </c>
      <c r="R6" s="10">
        <v>0</v>
      </c>
      <c r="S6" s="9" t="s">
        <v>14</v>
      </c>
      <c r="T6" s="10">
        <v>0</v>
      </c>
      <c r="U6" s="9" t="s">
        <v>14</v>
      </c>
      <c r="V6" s="10">
        <v>0</v>
      </c>
      <c r="W6" s="10" t="s">
        <v>14</v>
      </c>
      <c r="X6" s="10">
        <v>0</v>
      </c>
      <c r="Y6" s="10" t="s">
        <v>14</v>
      </c>
      <c r="Z6" s="10">
        <v>0</v>
      </c>
      <c r="AA6" s="10" t="s">
        <v>14</v>
      </c>
      <c r="AB6" s="10">
        <v>0</v>
      </c>
      <c r="AC6" s="18">
        <f>SUM(F6,H6,J6,L6,N6,P6,R6,T6,V6,X6,Z6,AB6)</f>
        <v>0</v>
      </c>
    </row>
    <row r="7" spans="1:29" s="3" customFormat="1" ht="35.1" customHeight="1" x14ac:dyDescent="0.15">
      <c r="A7" s="47">
        <v>1</v>
      </c>
      <c r="B7" s="48" t="s">
        <v>75</v>
      </c>
      <c r="C7" s="48" t="s">
        <v>77</v>
      </c>
      <c r="D7" s="49">
        <v>0</v>
      </c>
      <c r="E7" s="14">
        <v>10</v>
      </c>
      <c r="F7" s="10">
        <v>0</v>
      </c>
      <c r="G7" s="14">
        <v>10</v>
      </c>
      <c r="H7" s="10">
        <v>0</v>
      </c>
      <c r="I7" s="14">
        <v>10</v>
      </c>
      <c r="J7" s="10">
        <v>0</v>
      </c>
      <c r="K7" s="14">
        <v>10</v>
      </c>
      <c r="L7" s="10">
        <v>0</v>
      </c>
      <c r="M7" s="14">
        <v>8</v>
      </c>
      <c r="N7" s="10">
        <v>0</v>
      </c>
      <c r="O7" s="14">
        <v>8</v>
      </c>
      <c r="P7" s="10">
        <v>0</v>
      </c>
      <c r="Q7" s="14">
        <v>8</v>
      </c>
      <c r="R7" s="10">
        <v>0</v>
      </c>
      <c r="S7" s="14">
        <v>8</v>
      </c>
      <c r="T7" s="10">
        <v>0</v>
      </c>
      <c r="U7" s="14">
        <v>8</v>
      </c>
      <c r="V7" s="10">
        <v>0</v>
      </c>
      <c r="W7" s="14">
        <v>6</v>
      </c>
      <c r="X7" s="10">
        <v>0</v>
      </c>
      <c r="Y7" s="14">
        <v>6</v>
      </c>
      <c r="Z7" s="10">
        <v>0</v>
      </c>
      <c r="AA7" s="14">
        <v>6</v>
      </c>
      <c r="AB7" s="10">
        <v>0</v>
      </c>
      <c r="AC7" s="18">
        <f t="shared" ref="AC7:AC17" si="0">SUM(F7,H7,J7,L7,N7,P7,R7,T7,V7,X7,Z7,AB7)</f>
        <v>0</v>
      </c>
    </row>
    <row r="8" spans="1:29" ht="35.1" customHeight="1" x14ac:dyDescent="0.15">
      <c r="A8" s="130">
        <v>2</v>
      </c>
      <c r="B8" s="131" t="s">
        <v>80</v>
      </c>
      <c r="C8" s="48" t="s">
        <v>18</v>
      </c>
      <c r="D8" s="49">
        <v>0</v>
      </c>
      <c r="E8" s="14">
        <v>1</v>
      </c>
      <c r="F8" s="10">
        <v>0</v>
      </c>
      <c r="G8" s="14">
        <v>1</v>
      </c>
      <c r="H8" s="10">
        <v>0</v>
      </c>
      <c r="I8" s="14">
        <v>1</v>
      </c>
      <c r="J8" s="10">
        <v>0</v>
      </c>
      <c r="K8" s="14">
        <v>1</v>
      </c>
      <c r="L8" s="10">
        <v>0</v>
      </c>
      <c r="M8" s="14">
        <v>1</v>
      </c>
      <c r="N8" s="10">
        <v>0</v>
      </c>
      <c r="O8" s="14">
        <v>1</v>
      </c>
      <c r="P8" s="10">
        <v>0</v>
      </c>
      <c r="Q8" s="14">
        <v>1</v>
      </c>
      <c r="R8" s="10">
        <v>0</v>
      </c>
      <c r="S8" s="14">
        <v>1</v>
      </c>
      <c r="T8" s="10">
        <v>0</v>
      </c>
      <c r="U8" s="14">
        <v>1</v>
      </c>
      <c r="V8" s="10">
        <v>0</v>
      </c>
      <c r="W8" s="14">
        <v>1</v>
      </c>
      <c r="X8" s="10">
        <v>0</v>
      </c>
      <c r="Y8" s="14">
        <v>1</v>
      </c>
      <c r="Z8" s="10">
        <v>0</v>
      </c>
      <c r="AA8" s="14">
        <v>1</v>
      </c>
      <c r="AB8" s="10">
        <v>0</v>
      </c>
      <c r="AC8" s="18">
        <f t="shared" si="0"/>
        <v>0</v>
      </c>
    </row>
    <row r="9" spans="1:29" ht="35.1" customHeight="1" x14ac:dyDescent="0.15">
      <c r="A9" s="130"/>
      <c r="B9" s="132"/>
      <c r="C9" s="48" t="s">
        <v>23</v>
      </c>
      <c r="D9" s="49">
        <v>0</v>
      </c>
      <c r="E9" s="14">
        <v>2</v>
      </c>
      <c r="F9" s="10">
        <v>0</v>
      </c>
      <c r="G9" s="14">
        <v>2</v>
      </c>
      <c r="H9" s="10">
        <v>0</v>
      </c>
      <c r="I9" s="14">
        <v>2</v>
      </c>
      <c r="J9" s="10">
        <v>0</v>
      </c>
      <c r="K9" s="14">
        <v>2</v>
      </c>
      <c r="L9" s="10">
        <v>0</v>
      </c>
      <c r="M9" s="14">
        <v>2</v>
      </c>
      <c r="N9" s="10">
        <v>0</v>
      </c>
      <c r="O9" s="14">
        <v>2</v>
      </c>
      <c r="P9" s="10">
        <v>0</v>
      </c>
      <c r="Q9" s="14">
        <v>2</v>
      </c>
      <c r="R9" s="10">
        <v>0</v>
      </c>
      <c r="S9" s="14">
        <v>2</v>
      </c>
      <c r="T9" s="10">
        <v>0</v>
      </c>
      <c r="U9" s="14">
        <v>2</v>
      </c>
      <c r="V9" s="10">
        <v>0</v>
      </c>
      <c r="W9" s="14">
        <v>2</v>
      </c>
      <c r="X9" s="10">
        <v>0</v>
      </c>
      <c r="Y9" s="14">
        <v>2</v>
      </c>
      <c r="Z9" s="10">
        <v>0</v>
      </c>
      <c r="AA9" s="14">
        <v>2</v>
      </c>
      <c r="AB9" s="10">
        <v>0</v>
      </c>
      <c r="AC9" s="18">
        <f t="shared" si="0"/>
        <v>0</v>
      </c>
    </row>
    <row r="10" spans="1:29" ht="35.1" customHeight="1" x14ac:dyDescent="0.15">
      <c r="A10" s="47">
        <v>3</v>
      </c>
      <c r="B10" s="48" t="s">
        <v>86</v>
      </c>
      <c r="C10" s="48" t="s">
        <v>23</v>
      </c>
      <c r="D10" s="49">
        <v>0</v>
      </c>
      <c r="E10" s="14">
        <v>10</v>
      </c>
      <c r="F10" s="10">
        <v>0</v>
      </c>
      <c r="G10" s="14">
        <v>10</v>
      </c>
      <c r="H10" s="10">
        <v>0</v>
      </c>
      <c r="I10" s="14">
        <v>10</v>
      </c>
      <c r="J10" s="10">
        <v>0</v>
      </c>
      <c r="K10" s="14">
        <v>10</v>
      </c>
      <c r="L10" s="10">
        <v>0</v>
      </c>
      <c r="M10" s="14">
        <v>10</v>
      </c>
      <c r="N10" s="10">
        <v>0</v>
      </c>
      <c r="O10" s="14">
        <v>10</v>
      </c>
      <c r="P10" s="10">
        <v>0</v>
      </c>
      <c r="Q10" s="14">
        <v>10</v>
      </c>
      <c r="R10" s="10">
        <v>0</v>
      </c>
      <c r="S10" s="14">
        <v>10</v>
      </c>
      <c r="T10" s="10">
        <v>0</v>
      </c>
      <c r="U10" s="14">
        <v>10</v>
      </c>
      <c r="V10" s="10">
        <v>0</v>
      </c>
      <c r="W10" s="14">
        <v>5</v>
      </c>
      <c r="X10" s="10">
        <v>0</v>
      </c>
      <c r="Y10" s="14">
        <v>5</v>
      </c>
      <c r="Z10" s="10">
        <v>0</v>
      </c>
      <c r="AA10" s="14">
        <v>5</v>
      </c>
      <c r="AB10" s="10">
        <v>0</v>
      </c>
      <c r="AC10" s="18">
        <f t="shared" si="0"/>
        <v>0</v>
      </c>
    </row>
    <row r="11" spans="1:29" ht="35.1" customHeight="1" x14ac:dyDescent="0.15">
      <c r="A11" s="47">
        <v>4</v>
      </c>
      <c r="B11" s="48" t="s">
        <v>90</v>
      </c>
      <c r="C11" s="48" t="s">
        <v>77</v>
      </c>
      <c r="D11" s="49">
        <v>0</v>
      </c>
      <c r="E11" s="16">
        <v>10</v>
      </c>
      <c r="F11" s="10">
        <v>0</v>
      </c>
      <c r="G11" s="16">
        <v>10</v>
      </c>
      <c r="H11" s="10">
        <v>0</v>
      </c>
      <c r="I11" s="16">
        <v>10</v>
      </c>
      <c r="J11" s="10">
        <v>0</v>
      </c>
      <c r="K11" s="16">
        <v>10</v>
      </c>
      <c r="L11" s="10">
        <v>0</v>
      </c>
      <c r="M11" s="16">
        <v>8</v>
      </c>
      <c r="N11" s="10">
        <v>0</v>
      </c>
      <c r="O11" s="16">
        <v>8</v>
      </c>
      <c r="P11" s="10">
        <v>0</v>
      </c>
      <c r="Q11" s="16">
        <v>8</v>
      </c>
      <c r="R11" s="10">
        <v>0</v>
      </c>
      <c r="S11" s="16">
        <v>8</v>
      </c>
      <c r="T11" s="10">
        <v>0</v>
      </c>
      <c r="U11" s="16">
        <v>8</v>
      </c>
      <c r="V11" s="10">
        <v>0</v>
      </c>
      <c r="W11" s="14">
        <v>6</v>
      </c>
      <c r="X11" s="10">
        <v>0</v>
      </c>
      <c r="Y11" s="14">
        <v>6</v>
      </c>
      <c r="Z11" s="10">
        <v>0</v>
      </c>
      <c r="AA11" s="14">
        <v>6</v>
      </c>
      <c r="AB11" s="10">
        <v>0</v>
      </c>
      <c r="AC11" s="18">
        <f t="shared" si="0"/>
        <v>0</v>
      </c>
    </row>
    <row r="12" spans="1:29" ht="35.1" customHeight="1" x14ac:dyDescent="0.15">
      <c r="A12" s="47">
        <v>5</v>
      </c>
      <c r="B12" s="48" t="s">
        <v>93</v>
      </c>
      <c r="C12" s="48" t="s">
        <v>18</v>
      </c>
      <c r="D12" s="49">
        <v>0</v>
      </c>
      <c r="E12" s="16">
        <v>10</v>
      </c>
      <c r="F12" s="10">
        <v>0</v>
      </c>
      <c r="G12" s="16">
        <v>10</v>
      </c>
      <c r="H12" s="10">
        <v>0</v>
      </c>
      <c r="I12" s="16">
        <v>10</v>
      </c>
      <c r="J12" s="10">
        <v>0</v>
      </c>
      <c r="K12" s="16">
        <v>10</v>
      </c>
      <c r="L12" s="10">
        <v>0</v>
      </c>
      <c r="M12" s="16">
        <v>8</v>
      </c>
      <c r="N12" s="10">
        <v>0</v>
      </c>
      <c r="O12" s="16">
        <v>8</v>
      </c>
      <c r="P12" s="10">
        <v>0</v>
      </c>
      <c r="Q12" s="16">
        <v>8</v>
      </c>
      <c r="R12" s="10">
        <v>0</v>
      </c>
      <c r="S12" s="16">
        <v>8</v>
      </c>
      <c r="T12" s="10">
        <v>0</v>
      </c>
      <c r="U12" s="16">
        <v>8</v>
      </c>
      <c r="V12" s="10">
        <v>0</v>
      </c>
      <c r="W12" s="14">
        <v>6</v>
      </c>
      <c r="X12" s="10">
        <v>0</v>
      </c>
      <c r="Y12" s="14">
        <v>6</v>
      </c>
      <c r="Z12" s="10">
        <v>0</v>
      </c>
      <c r="AA12" s="14">
        <v>6</v>
      </c>
      <c r="AB12" s="10">
        <v>0</v>
      </c>
      <c r="AC12" s="18">
        <f t="shared" si="0"/>
        <v>0</v>
      </c>
    </row>
    <row r="13" spans="1:29" ht="35.1" customHeight="1" x14ac:dyDescent="0.15">
      <c r="A13" s="47">
        <v>6</v>
      </c>
      <c r="B13" s="48" t="s">
        <v>97</v>
      </c>
      <c r="C13" s="48" t="s">
        <v>18</v>
      </c>
      <c r="D13" s="49">
        <v>0</v>
      </c>
      <c r="E13" s="16">
        <v>4</v>
      </c>
      <c r="F13" s="10">
        <v>0</v>
      </c>
      <c r="G13" s="16">
        <v>4</v>
      </c>
      <c r="H13" s="10">
        <v>0</v>
      </c>
      <c r="I13" s="16">
        <v>4</v>
      </c>
      <c r="J13" s="10">
        <v>0</v>
      </c>
      <c r="K13" s="16">
        <v>4</v>
      </c>
      <c r="L13" s="10">
        <v>0</v>
      </c>
      <c r="M13" s="16">
        <v>2</v>
      </c>
      <c r="N13" s="10">
        <v>0</v>
      </c>
      <c r="O13" s="16">
        <v>2</v>
      </c>
      <c r="P13" s="10">
        <v>0</v>
      </c>
      <c r="Q13" s="16">
        <v>2</v>
      </c>
      <c r="R13" s="10">
        <v>0</v>
      </c>
      <c r="S13" s="16">
        <v>2</v>
      </c>
      <c r="T13" s="10">
        <v>0</v>
      </c>
      <c r="U13" s="16">
        <v>2</v>
      </c>
      <c r="V13" s="10">
        <v>0</v>
      </c>
      <c r="W13" s="14">
        <v>1</v>
      </c>
      <c r="X13" s="10">
        <v>0</v>
      </c>
      <c r="Y13" s="14">
        <v>1</v>
      </c>
      <c r="Z13" s="10">
        <v>0</v>
      </c>
      <c r="AA13" s="14">
        <v>1</v>
      </c>
      <c r="AB13" s="10">
        <v>0</v>
      </c>
      <c r="AC13" s="18">
        <f t="shared" si="0"/>
        <v>0</v>
      </c>
    </row>
    <row r="14" spans="1:29" ht="35.1" customHeight="1" x14ac:dyDescent="0.15">
      <c r="A14" s="47">
        <v>7</v>
      </c>
      <c r="B14" s="48" t="s">
        <v>101</v>
      </c>
      <c r="C14" s="48" t="s">
        <v>23</v>
      </c>
      <c r="D14" s="49">
        <v>0</v>
      </c>
      <c r="E14" s="16">
        <v>100</v>
      </c>
      <c r="F14" s="10">
        <v>0</v>
      </c>
      <c r="G14" s="16">
        <v>100</v>
      </c>
      <c r="H14" s="10">
        <v>0</v>
      </c>
      <c r="I14" s="16">
        <v>100</v>
      </c>
      <c r="J14" s="10">
        <v>0</v>
      </c>
      <c r="K14" s="16">
        <v>100</v>
      </c>
      <c r="L14" s="10">
        <v>0</v>
      </c>
      <c r="M14" s="16">
        <v>80</v>
      </c>
      <c r="N14" s="10">
        <v>0</v>
      </c>
      <c r="O14" s="16">
        <v>80</v>
      </c>
      <c r="P14" s="10">
        <v>0</v>
      </c>
      <c r="Q14" s="16">
        <v>100</v>
      </c>
      <c r="R14" s="10">
        <v>0</v>
      </c>
      <c r="S14" s="16">
        <v>100</v>
      </c>
      <c r="T14" s="10">
        <v>0</v>
      </c>
      <c r="U14" s="16">
        <v>80</v>
      </c>
      <c r="V14" s="10">
        <v>0</v>
      </c>
      <c r="W14" s="14">
        <v>40</v>
      </c>
      <c r="X14" s="10">
        <v>0</v>
      </c>
      <c r="Y14" s="14">
        <v>40</v>
      </c>
      <c r="Z14" s="10">
        <v>0</v>
      </c>
      <c r="AA14" s="14">
        <v>40</v>
      </c>
      <c r="AB14" s="10">
        <v>0</v>
      </c>
      <c r="AC14" s="18">
        <f t="shared" si="0"/>
        <v>0</v>
      </c>
    </row>
    <row r="15" spans="1:29" ht="35.1" customHeight="1" x14ac:dyDescent="0.15">
      <c r="A15" s="47">
        <v>8</v>
      </c>
      <c r="B15" s="48" t="s">
        <v>104</v>
      </c>
      <c r="C15" s="48" t="s">
        <v>18</v>
      </c>
      <c r="D15" s="49">
        <v>0</v>
      </c>
      <c r="E15" s="16">
        <v>20</v>
      </c>
      <c r="F15" s="10">
        <v>0</v>
      </c>
      <c r="G15" s="16">
        <v>20</v>
      </c>
      <c r="H15" s="10">
        <v>0</v>
      </c>
      <c r="I15" s="16">
        <v>20</v>
      </c>
      <c r="J15" s="10">
        <v>0</v>
      </c>
      <c r="K15" s="16">
        <v>20</v>
      </c>
      <c r="L15" s="10">
        <v>0</v>
      </c>
      <c r="M15" s="16">
        <v>10</v>
      </c>
      <c r="N15" s="10">
        <v>0</v>
      </c>
      <c r="O15" s="16">
        <v>10</v>
      </c>
      <c r="P15" s="10">
        <v>0</v>
      </c>
      <c r="Q15" s="16">
        <v>10</v>
      </c>
      <c r="R15" s="10">
        <v>0</v>
      </c>
      <c r="S15" s="16">
        <v>10</v>
      </c>
      <c r="T15" s="10">
        <v>0</v>
      </c>
      <c r="U15" s="16">
        <v>10</v>
      </c>
      <c r="V15" s="10">
        <v>0</v>
      </c>
      <c r="W15" s="14">
        <v>5</v>
      </c>
      <c r="X15" s="10">
        <v>0</v>
      </c>
      <c r="Y15" s="14">
        <v>5</v>
      </c>
      <c r="Z15" s="10">
        <v>0</v>
      </c>
      <c r="AA15" s="14">
        <v>5</v>
      </c>
      <c r="AB15" s="10">
        <v>0</v>
      </c>
      <c r="AC15" s="18">
        <f t="shared" si="0"/>
        <v>0</v>
      </c>
    </row>
    <row r="16" spans="1:29" ht="35.1" customHeight="1" x14ac:dyDescent="0.15">
      <c r="A16" s="47">
        <v>9</v>
      </c>
      <c r="B16" s="48" t="s">
        <v>108</v>
      </c>
      <c r="C16" s="48" t="s">
        <v>110</v>
      </c>
      <c r="D16" s="49">
        <v>0</v>
      </c>
      <c r="E16" s="14">
        <v>40</v>
      </c>
      <c r="F16" s="10">
        <v>0</v>
      </c>
      <c r="G16" s="14">
        <v>40</v>
      </c>
      <c r="H16" s="10">
        <v>0</v>
      </c>
      <c r="I16" s="14">
        <v>40</v>
      </c>
      <c r="J16" s="10">
        <v>0</v>
      </c>
      <c r="K16" s="14">
        <v>40</v>
      </c>
      <c r="L16" s="10">
        <v>0</v>
      </c>
      <c r="M16" s="14">
        <v>20</v>
      </c>
      <c r="N16" s="10">
        <v>0</v>
      </c>
      <c r="O16" s="14">
        <v>20</v>
      </c>
      <c r="P16" s="10">
        <v>0</v>
      </c>
      <c r="Q16" s="14">
        <v>20</v>
      </c>
      <c r="R16" s="10">
        <v>0</v>
      </c>
      <c r="S16" s="14">
        <v>20</v>
      </c>
      <c r="T16" s="10">
        <v>0</v>
      </c>
      <c r="U16" s="14">
        <v>20</v>
      </c>
      <c r="V16" s="10">
        <v>0</v>
      </c>
      <c r="W16" s="14">
        <v>10</v>
      </c>
      <c r="X16" s="10">
        <v>0</v>
      </c>
      <c r="Y16" s="14">
        <v>10</v>
      </c>
      <c r="Z16" s="10">
        <v>0</v>
      </c>
      <c r="AA16" s="14">
        <v>10</v>
      </c>
      <c r="AB16" s="10">
        <v>0</v>
      </c>
      <c r="AC16" s="18">
        <f t="shared" si="0"/>
        <v>0</v>
      </c>
    </row>
    <row r="17" spans="1:29" ht="35.1" customHeight="1" x14ac:dyDescent="0.15">
      <c r="A17" s="47">
        <v>10</v>
      </c>
      <c r="B17" s="48" t="s">
        <v>113</v>
      </c>
      <c r="C17" s="48" t="s">
        <v>23</v>
      </c>
      <c r="D17" s="49">
        <v>0</v>
      </c>
      <c r="E17" s="14">
        <v>40</v>
      </c>
      <c r="F17" s="10">
        <v>0</v>
      </c>
      <c r="G17" s="14">
        <v>40</v>
      </c>
      <c r="H17" s="10">
        <v>0</v>
      </c>
      <c r="I17" s="14">
        <v>40</v>
      </c>
      <c r="J17" s="10">
        <v>0</v>
      </c>
      <c r="K17" s="14">
        <v>40</v>
      </c>
      <c r="L17" s="10">
        <v>0</v>
      </c>
      <c r="M17" s="14">
        <v>20</v>
      </c>
      <c r="N17" s="10">
        <v>0</v>
      </c>
      <c r="O17" s="14">
        <v>20</v>
      </c>
      <c r="P17" s="10">
        <v>0</v>
      </c>
      <c r="Q17" s="14">
        <v>20</v>
      </c>
      <c r="R17" s="10">
        <v>0</v>
      </c>
      <c r="S17" s="14">
        <v>20</v>
      </c>
      <c r="T17" s="10">
        <v>0</v>
      </c>
      <c r="U17" s="14">
        <v>20</v>
      </c>
      <c r="V17" s="10">
        <v>0</v>
      </c>
      <c r="W17" s="14">
        <v>10</v>
      </c>
      <c r="X17" s="10">
        <v>0</v>
      </c>
      <c r="Y17" s="14">
        <v>10</v>
      </c>
      <c r="Z17" s="10">
        <v>0</v>
      </c>
      <c r="AA17" s="14">
        <v>10</v>
      </c>
      <c r="AB17" s="10">
        <v>0</v>
      </c>
      <c r="AC17" s="18">
        <f t="shared" si="0"/>
        <v>0</v>
      </c>
    </row>
  </sheetData>
  <mergeCells count="21">
    <mergeCell ref="A1:AC1"/>
    <mergeCell ref="E3:V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3:A6"/>
    <mergeCell ref="AC3:AC5"/>
    <mergeCell ref="A8:A9"/>
    <mergeCell ref="B3:B6"/>
    <mergeCell ref="B8:B9"/>
    <mergeCell ref="C3:C6"/>
    <mergeCell ref="D3:D6"/>
  </mergeCells>
  <phoneticPr fontId="27" type="noConversion"/>
  <pageMargins left="0.43263888888888902" right="0.75" top="0.66805555555555596" bottom="0.70763888888888904" header="0.51180555555555596" footer="0.27500000000000002"/>
  <pageSetup paperSize="9" scale="75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6"/>
  <sheetViews>
    <sheetView zoomScaleNormal="100" workbookViewId="0">
      <pane ySplit="4" topLeftCell="A15" activePane="bottomLeft" state="frozenSplit"/>
      <selection pane="bottomLeft" activeCell="F16" sqref="F16"/>
    </sheetView>
  </sheetViews>
  <sheetFormatPr defaultColWidth="9" defaultRowHeight="13.5" x14ac:dyDescent="0.15"/>
  <cols>
    <col min="1" max="1" width="5.5" style="4" customWidth="1"/>
    <col min="2" max="2" width="15.875" style="5" customWidth="1"/>
    <col min="3" max="3" width="54" style="22" customWidth="1"/>
    <col min="4" max="4" width="5.75" style="5" customWidth="1"/>
    <col min="5" max="5" width="6.5" style="4" customWidth="1"/>
    <col min="6" max="7" width="9.625" style="4" customWidth="1"/>
    <col min="8" max="8" width="6.5" style="4" customWidth="1"/>
    <col min="9" max="9" width="9.625" style="4" customWidth="1"/>
    <col min="10" max="10" width="8.75" style="4" customWidth="1"/>
    <col min="11" max="11" width="12.625" style="23" customWidth="1"/>
    <col min="12" max="12" width="10.25" style="24" hidden="1" customWidth="1"/>
    <col min="13" max="13" width="36.625" style="4" customWidth="1"/>
    <col min="14" max="14" width="16.5" hidden="1" customWidth="1"/>
  </cols>
  <sheetData>
    <row r="1" spans="1:14" s="1" customFormat="1" ht="41.1" customHeight="1" x14ac:dyDescent="0.15">
      <c r="A1" s="125" t="s">
        <v>115</v>
      </c>
      <c r="B1" s="136"/>
      <c r="C1" s="137"/>
      <c r="D1" s="136"/>
      <c r="E1" s="125"/>
      <c r="F1" s="125"/>
      <c r="G1" s="125"/>
      <c r="H1" s="125"/>
      <c r="I1" s="125"/>
      <c r="J1" s="125"/>
      <c r="K1" s="126"/>
      <c r="L1" s="127"/>
      <c r="M1" s="125"/>
      <c r="N1" s="36"/>
    </row>
    <row r="2" spans="1:14" s="1" customFormat="1" ht="29.1" customHeight="1" x14ac:dyDescent="0.15">
      <c r="A2" s="121" t="s">
        <v>2</v>
      </c>
      <c r="B2" s="124" t="s">
        <v>4</v>
      </c>
      <c r="C2" s="124" t="s">
        <v>5</v>
      </c>
      <c r="D2" s="124" t="s">
        <v>6</v>
      </c>
      <c r="E2" s="128" t="s">
        <v>7</v>
      </c>
      <c r="F2" s="128"/>
      <c r="G2" s="128"/>
      <c r="H2" s="128" t="s">
        <v>8</v>
      </c>
      <c r="I2" s="128"/>
      <c r="J2" s="128"/>
      <c r="K2" s="119" t="s">
        <v>9</v>
      </c>
      <c r="L2" s="120" t="s">
        <v>10</v>
      </c>
      <c r="M2" s="121" t="s">
        <v>0</v>
      </c>
      <c r="N2" s="36"/>
    </row>
    <row r="3" spans="1:14" s="2" customFormat="1" ht="32.1" customHeight="1" x14ac:dyDescent="0.15">
      <c r="A3" s="121"/>
      <c r="B3" s="124"/>
      <c r="C3" s="124"/>
      <c r="D3" s="124"/>
      <c r="E3" s="25" t="s">
        <v>11</v>
      </c>
      <c r="F3" s="27" t="s">
        <v>12</v>
      </c>
      <c r="G3" s="27" t="s">
        <v>13</v>
      </c>
      <c r="H3" s="25" t="s">
        <v>11</v>
      </c>
      <c r="I3" s="27" t="s">
        <v>12</v>
      </c>
      <c r="J3" s="27" t="s">
        <v>13</v>
      </c>
      <c r="K3" s="119"/>
      <c r="L3" s="120"/>
      <c r="M3" s="121"/>
      <c r="N3" s="37"/>
    </row>
    <row r="4" spans="1:14" s="2" customFormat="1" ht="27" customHeight="1" x14ac:dyDescent="0.15">
      <c r="A4" s="28" t="s">
        <v>14</v>
      </c>
      <c r="B4" s="138" t="s">
        <v>74</v>
      </c>
      <c r="C4" s="139"/>
      <c r="D4" s="26" t="s">
        <v>14</v>
      </c>
      <c r="E4" s="25" t="s">
        <v>14</v>
      </c>
      <c r="F4" s="25" t="s">
        <v>14</v>
      </c>
      <c r="G4" s="29">
        <f>SUM(G5:G16)</f>
        <v>0</v>
      </c>
      <c r="H4" s="25" t="s">
        <v>14</v>
      </c>
      <c r="I4" s="25" t="s">
        <v>14</v>
      </c>
      <c r="J4" s="29">
        <f>SUM(J5:J16)</f>
        <v>0</v>
      </c>
      <c r="K4" s="38">
        <f>J4-G4</f>
        <v>0</v>
      </c>
      <c r="L4" s="39" t="e">
        <f>K4/G4</f>
        <v>#DIV/0!</v>
      </c>
      <c r="M4" s="40"/>
      <c r="N4" s="37"/>
    </row>
    <row r="5" spans="1:14" s="19" customFormat="1" ht="50.1" customHeight="1" x14ac:dyDescent="0.15">
      <c r="A5" s="30">
        <v>1</v>
      </c>
      <c r="B5" s="31" t="s">
        <v>116</v>
      </c>
      <c r="C5" s="32"/>
      <c r="D5" s="117" t="s">
        <v>23</v>
      </c>
      <c r="E5" s="31">
        <v>21</v>
      </c>
      <c r="F5" s="33">
        <v>0</v>
      </c>
      <c r="G5" s="33">
        <f t="shared" ref="G5:G16" si="0">F5*E5</f>
        <v>0</v>
      </c>
      <c r="H5" s="31">
        <v>21</v>
      </c>
      <c r="I5" s="41">
        <v>0</v>
      </c>
      <c r="J5" s="42">
        <f t="shared" ref="J5:J15" si="1">I5*H5</f>
        <v>0</v>
      </c>
      <c r="K5" s="38">
        <f t="shared" ref="K5:K16" si="2">J5-G5</f>
        <v>0</v>
      </c>
      <c r="L5" s="39" t="e">
        <f t="shared" ref="L5:L16" si="3">K5/G5</f>
        <v>#DIV/0!</v>
      </c>
      <c r="M5" s="43" t="s">
        <v>117</v>
      </c>
      <c r="N5" s="44" t="s">
        <v>118</v>
      </c>
    </row>
    <row r="6" spans="1:14" s="20" customFormat="1" ht="50.1" customHeight="1" x14ac:dyDescent="0.15">
      <c r="A6" s="30">
        <v>2</v>
      </c>
      <c r="B6" s="31" t="s">
        <v>119</v>
      </c>
      <c r="C6" s="32"/>
      <c r="D6" s="135"/>
      <c r="E6" s="30">
        <v>21</v>
      </c>
      <c r="F6" s="40">
        <v>0</v>
      </c>
      <c r="G6" s="33">
        <f t="shared" si="0"/>
        <v>0</v>
      </c>
      <c r="H6" s="30">
        <v>21</v>
      </c>
      <c r="I6" s="76">
        <v>0</v>
      </c>
      <c r="J6" s="42">
        <f t="shared" si="1"/>
        <v>0</v>
      </c>
      <c r="K6" s="38">
        <f t="shared" si="2"/>
        <v>0</v>
      </c>
      <c r="L6" s="39" t="e">
        <f t="shared" si="3"/>
        <v>#DIV/0!</v>
      </c>
      <c r="M6" s="43" t="s">
        <v>117</v>
      </c>
      <c r="N6" s="44" t="s">
        <v>118</v>
      </c>
    </row>
    <row r="7" spans="1:14" s="20" customFormat="1" ht="50.1" customHeight="1" x14ac:dyDescent="0.15">
      <c r="A7" s="30">
        <v>3</v>
      </c>
      <c r="B7" s="31" t="s">
        <v>120</v>
      </c>
      <c r="C7" s="32"/>
      <c r="D7" s="135"/>
      <c r="E7" s="30">
        <v>21</v>
      </c>
      <c r="F7" s="40">
        <v>0</v>
      </c>
      <c r="G7" s="33">
        <f t="shared" si="0"/>
        <v>0</v>
      </c>
      <c r="H7" s="30">
        <v>21</v>
      </c>
      <c r="I7" s="76">
        <v>0</v>
      </c>
      <c r="J7" s="42">
        <f t="shared" si="1"/>
        <v>0</v>
      </c>
      <c r="K7" s="38">
        <f t="shared" si="2"/>
        <v>0</v>
      </c>
      <c r="L7" s="39" t="e">
        <f t="shared" si="3"/>
        <v>#DIV/0!</v>
      </c>
      <c r="M7" s="43" t="s">
        <v>117</v>
      </c>
      <c r="N7" s="44" t="s">
        <v>118</v>
      </c>
    </row>
    <row r="8" spans="1:14" s="20" customFormat="1" ht="50.1" customHeight="1" x14ac:dyDescent="0.15">
      <c r="A8" s="30">
        <v>4</v>
      </c>
      <c r="B8" s="31" t="s">
        <v>121</v>
      </c>
      <c r="C8" s="32"/>
      <c r="D8" s="135"/>
      <c r="E8" s="30">
        <v>21</v>
      </c>
      <c r="F8" s="40">
        <v>0</v>
      </c>
      <c r="G8" s="33">
        <f t="shared" si="0"/>
        <v>0</v>
      </c>
      <c r="H8" s="30">
        <v>21</v>
      </c>
      <c r="I8" s="76">
        <v>0</v>
      </c>
      <c r="J8" s="42">
        <f t="shared" si="1"/>
        <v>0</v>
      </c>
      <c r="K8" s="38">
        <f t="shared" si="2"/>
        <v>0</v>
      </c>
      <c r="L8" s="39" t="e">
        <f t="shared" si="3"/>
        <v>#DIV/0!</v>
      </c>
      <c r="M8" s="43" t="s">
        <v>117</v>
      </c>
      <c r="N8" s="44" t="s">
        <v>118</v>
      </c>
    </row>
    <row r="9" spans="1:14" s="20" customFormat="1" ht="50.1" customHeight="1" x14ac:dyDescent="0.15">
      <c r="A9" s="30">
        <v>5</v>
      </c>
      <c r="B9" s="31" t="s">
        <v>122</v>
      </c>
      <c r="C9" s="32"/>
      <c r="D9" s="135"/>
      <c r="E9" s="30">
        <v>21</v>
      </c>
      <c r="F9" s="40">
        <v>0</v>
      </c>
      <c r="G9" s="33">
        <f t="shared" si="0"/>
        <v>0</v>
      </c>
      <c r="H9" s="30">
        <v>21</v>
      </c>
      <c r="I9" s="76">
        <v>0</v>
      </c>
      <c r="J9" s="42">
        <f t="shared" si="1"/>
        <v>0</v>
      </c>
      <c r="K9" s="38">
        <f t="shared" si="2"/>
        <v>0</v>
      </c>
      <c r="L9" s="39" t="e">
        <f t="shared" si="3"/>
        <v>#DIV/0!</v>
      </c>
      <c r="M9" s="43" t="s">
        <v>117</v>
      </c>
      <c r="N9" s="44" t="s">
        <v>118</v>
      </c>
    </row>
    <row r="10" spans="1:14" s="20" customFormat="1" ht="50.1" customHeight="1" x14ac:dyDescent="0.15">
      <c r="A10" s="30">
        <v>6</v>
      </c>
      <c r="B10" s="31" t="s">
        <v>123</v>
      </c>
      <c r="C10" s="32"/>
      <c r="D10" s="135"/>
      <c r="E10" s="30">
        <v>12</v>
      </c>
      <c r="F10" s="40">
        <v>0</v>
      </c>
      <c r="G10" s="33">
        <f t="shared" si="0"/>
        <v>0</v>
      </c>
      <c r="H10" s="30">
        <v>12</v>
      </c>
      <c r="I10" s="76">
        <v>0</v>
      </c>
      <c r="J10" s="42">
        <f t="shared" si="1"/>
        <v>0</v>
      </c>
      <c r="K10" s="38">
        <f t="shared" si="2"/>
        <v>0</v>
      </c>
      <c r="L10" s="39" t="e">
        <f t="shared" si="3"/>
        <v>#DIV/0!</v>
      </c>
      <c r="M10" s="43" t="s">
        <v>124</v>
      </c>
      <c r="N10" s="44" t="s">
        <v>125</v>
      </c>
    </row>
    <row r="11" spans="1:14" s="20" customFormat="1" ht="50.1" customHeight="1" x14ac:dyDescent="0.15">
      <c r="A11" s="30">
        <v>7</v>
      </c>
      <c r="B11" s="31" t="s">
        <v>126</v>
      </c>
      <c r="C11" s="32"/>
      <c r="D11" s="135"/>
      <c r="E11" s="30">
        <v>12</v>
      </c>
      <c r="F11" s="40">
        <v>0</v>
      </c>
      <c r="G11" s="33">
        <f t="shared" si="0"/>
        <v>0</v>
      </c>
      <c r="H11" s="30">
        <v>12</v>
      </c>
      <c r="I11" s="76">
        <v>0</v>
      </c>
      <c r="J11" s="42">
        <f t="shared" si="1"/>
        <v>0</v>
      </c>
      <c r="K11" s="38">
        <f t="shared" si="2"/>
        <v>0</v>
      </c>
      <c r="L11" s="39" t="e">
        <f t="shared" si="3"/>
        <v>#DIV/0!</v>
      </c>
      <c r="M11" s="43" t="s">
        <v>124</v>
      </c>
      <c r="N11" s="44" t="s">
        <v>125</v>
      </c>
    </row>
    <row r="12" spans="1:14" s="20" customFormat="1" ht="50.1" customHeight="1" x14ac:dyDescent="0.15">
      <c r="A12" s="30">
        <v>8</v>
      </c>
      <c r="B12" s="31" t="s">
        <v>127</v>
      </c>
      <c r="C12" s="32"/>
      <c r="D12" s="135"/>
      <c r="E12" s="30">
        <v>12</v>
      </c>
      <c r="F12" s="40">
        <v>0</v>
      </c>
      <c r="G12" s="33">
        <f t="shared" si="0"/>
        <v>0</v>
      </c>
      <c r="H12" s="30">
        <v>12</v>
      </c>
      <c r="I12" s="76">
        <v>0</v>
      </c>
      <c r="J12" s="42">
        <f t="shared" si="1"/>
        <v>0</v>
      </c>
      <c r="K12" s="38">
        <f t="shared" si="2"/>
        <v>0</v>
      </c>
      <c r="L12" s="39" t="e">
        <f t="shared" si="3"/>
        <v>#DIV/0!</v>
      </c>
      <c r="M12" s="43" t="s">
        <v>117</v>
      </c>
      <c r="N12" s="44" t="s">
        <v>128</v>
      </c>
    </row>
    <row r="13" spans="1:14" s="20" customFormat="1" ht="50.1" customHeight="1" x14ac:dyDescent="0.15">
      <c r="A13" s="30">
        <v>9</v>
      </c>
      <c r="B13" s="31" t="s">
        <v>129</v>
      </c>
      <c r="C13" s="32"/>
      <c r="D13" s="118"/>
      <c r="E13" s="30">
        <v>12</v>
      </c>
      <c r="F13" s="40">
        <v>0</v>
      </c>
      <c r="G13" s="33">
        <f t="shared" si="0"/>
        <v>0</v>
      </c>
      <c r="H13" s="30">
        <v>12</v>
      </c>
      <c r="I13" s="76">
        <v>0</v>
      </c>
      <c r="J13" s="42">
        <f t="shared" si="1"/>
        <v>0</v>
      </c>
      <c r="K13" s="38">
        <f t="shared" si="2"/>
        <v>0</v>
      </c>
      <c r="L13" s="39" t="e">
        <f t="shared" si="3"/>
        <v>#DIV/0!</v>
      </c>
      <c r="M13" s="43" t="s">
        <v>117</v>
      </c>
      <c r="N13" s="44" t="s">
        <v>128</v>
      </c>
    </row>
    <row r="14" spans="1:14" s="21" customFormat="1" ht="276.95" customHeight="1" x14ac:dyDescent="0.15">
      <c r="A14" s="31">
        <v>10</v>
      </c>
      <c r="B14" s="31" t="s">
        <v>130</v>
      </c>
      <c r="C14" s="34" t="s">
        <v>131</v>
      </c>
      <c r="D14" s="31" t="s">
        <v>132</v>
      </c>
      <c r="E14" s="31">
        <v>12</v>
      </c>
      <c r="F14" s="40">
        <v>0</v>
      </c>
      <c r="G14" s="33">
        <f t="shared" si="0"/>
        <v>0</v>
      </c>
      <c r="H14" s="31">
        <v>12</v>
      </c>
      <c r="I14" s="76">
        <v>0</v>
      </c>
      <c r="J14" s="42">
        <f t="shared" si="1"/>
        <v>0</v>
      </c>
      <c r="K14" s="38">
        <f t="shared" si="2"/>
        <v>0</v>
      </c>
      <c r="L14" s="39" t="e">
        <f t="shared" si="3"/>
        <v>#DIV/0!</v>
      </c>
      <c r="M14" s="43" t="s">
        <v>117</v>
      </c>
      <c r="N14" s="44" t="s">
        <v>128</v>
      </c>
    </row>
    <row r="15" spans="1:14" s="20" customFormat="1" ht="240" customHeight="1" x14ac:dyDescent="0.15">
      <c r="A15" s="30">
        <v>11</v>
      </c>
      <c r="B15" s="31" t="s">
        <v>133</v>
      </c>
      <c r="C15" s="35" t="s">
        <v>141</v>
      </c>
      <c r="D15" s="31" t="s">
        <v>134</v>
      </c>
      <c r="E15" s="30">
        <v>12</v>
      </c>
      <c r="F15" s="40">
        <v>0</v>
      </c>
      <c r="G15" s="33">
        <f t="shared" si="0"/>
        <v>0</v>
      </c>
      <c r="H15" s="30">
        <v>12</v>
      </c>
      <c r="I15" s="76">
        <v>0</v>
      </c>
      <c r="J15" s="42">
        <f t="shared" si="1"/>
        <v>0</v>
      </c>
      <c r="K15" s="38">
        <f t="shared" si="2"/>
        <v>0</v>
      </c>
      <c r="L15" s="39" t="e">
        <f t="shared" si="3"/>
        <v>#DIV/0!</v>
      </c>
      <c r="M15" s="43" t="s">
        <v>117</v>
      </c>
      <c r="N15" s="44" t="s">
        <v>128</v>
      </c>
    </row>
    <row r="16" spans="1:14" s="20" customFormat="1" ht="195" customHeight="1" x14ac:dyDescent="0.15">
      <c r="A16" s="30">
        <v>12</v>
      </c>
      <c r="B16" s="31" t="s">
        <v>135</v>
      </c>
      <c r="C16" s="34" t="s">
        <v>136</v>
      </c>
      <c r="D16" s="31" t="s">
        <v>18</v>
      </c>
      <c r="E16" s="30">
        <v>12</v>
      </c>
      <c r="F16" s="40">
        <v>0</v>
      </c>
      <c r="G16" s="33">
        <f t="shared" si="0"/>
        <v>0</v>
      </c>
      <c r="H16" s="30">
        <v>12</v>
      </c>
      <c r="I16" s="76">
        <v>0</v>
      </c>
      <c r="J16" s="45">
        <f>H16*I16</f>
        <v>0</v>
      </c>
      <c r="K16" s="38">
        <f t="shared" si="2"/>
        <v>0</v>
      </c>
      <c r="L16" s="39" t="e">
        <f t="shared" si="3"/>
        <v>#DIV/0!</v>
      </c>
      <c r="M16" s="43" t="s">
        <v>117</v>
      </c>
      <c r="N16" s="44" t="s">
        <v>128</v>
      </c>
    </row>
  </sheetData>
  <mergeCells count="12">
    <mergeCell ref="D5:D13"/>
    <mergeCell ref="K2:K3"/>
    <mergeCell ref="L2:L3"/>
    <mergeCell ref="M2:M3"/>
    <mergeCell ref="A1:M1"/>
    <mergeCell ref="E2:G2"/>
    <mergeCell ref="H2:J2"/>
    <mergeCell ref="B4:C4"/>
    <mergeCell ref="A2:A3"/>
    <mergeCell ref="B2:B3"/>
    <mergeCell ref="C2:C3"/>
    <mergeCell ref="D2:D3"/>
  </mergeCells>
  <phoneticPr fontId="27" type="noConversion"/>
  <pageMargins left="0.43263888888888902" right="0.75138888888888899" top="0.66874999999999996" bottom="0.70833333333333304" header="0.51180555555555596" footer="0.27500000000000002"/>
  <pageSetup paperSize="9" scale="71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8"/>
  <sheetViews>
    <sheetView zoomScale="90" zoomScaleNormal="90" workbookViewId="0">
      <pane ySplit="6" topLeftCell="A7" activePane="bottomLeft" state="frozenSplit"/>
      <selection pane="bottomLeft" activeCell="N19" sqref="N19"/>
    </sheetView>
  </sheetViews>
  <sheetFormatPr defaultColWidth="9" defaultRowHeight="13.5" x14ac:dyDescent="0.15"/>
  <cols>
    <col min="1" max="1" width="5.125" style="4" customWidth="1"/>
    <col min="2" max="2" width="16.375" style="5" customWidth="1"/>
    <col min="3" max="3" width="5.125" style="5" customWidth="1"/>
    <col min="4" max="4" width="7" style="4" customWidth="1"/>
    <col min="5" max="5" width="3.75" style="5" customWidth="1"/>
    <col min="6" max="6" width="6.75" style="5" customWidth="1"/>
    <col min="7" max="7" width="3.75" style="5" customWidth="1"/>
    <col min="8" max="8" width="6.75" style="5" customWidth="1"/>
    <col min="9" max="9" width="3.75" style="5" customWidth="1"/>
    <col min="10" max="10" width="6.75" style="5" customWidth="1"/>
    <col min="11" max="11" width="3.75" style="5" customWidth="1"/>
    <col min="12" max="12" width="6.75" style="5" customWidth="1"/>
    <col min="13" max="13" width="3.75" style="5" customWidth="1"/>
    <col min="14" max="14" width="6.75" style="5" customWidth="1"/>
    <col min="15" max="15" width="3.75" style="5" customWidth="1"/>
    <col min="16" max="16" width="6.75" style="5" customWidth="1"/>
    <col min="17" max="17" width="3.75" style="5" customWidth="1"/>
    <col min="18" max="18" width="6.75" style="5" customWidth="1"/>
    <col min="19" max="19" width="3.75" style="5" customWidth="1"/>
    <col min="20" max="20" width="6.75" style="5" customWidth="1"/>
    <col min="21" max="21" width="3.75" style="5" customWidth="1"/>
    <col min="22" max="22" width="6.75" style="5" customWidth="1"/>
    <col min="23" max="23" width="3.875" style="5" customWidth="1"/>
    <col min="24" max="24" width="7.875" style="5" customWidth="1"/>
    <col min="25" max="25" width="3.875" style="5" customWidth="1"/>
    <col min="26" max="26" width="7.875" style="5" customWidth="1"/>
    <col min="27" max="27" width="3.875" style="5" customWidth="1"/>
    <col min="28" max="28" width="7.875" style="5" customWidth="1"/>
    <col min="29" max="29" width="9.25" style="6" customWidth="1"/>
  </cols>
  <sheetData>
    <row r="1" spans="1:29" s="1" customFormat="1" ht="36.950000000000003" customHeight="1" x14ac:dyDescent="0.15">
      <c r="A1" s="105" t="s">
        <v>137</v>
      </c>
      <c r="B1" s="106"/>
      <c r="C1" s="106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40"/>
    </row>
    <row r="2" spans="1:29" s="1" customFormat="1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17"/>
    </row>
    <row r="3" spans="1:29" s="2" customFormat="1" ht="20.100000000000001" customHeight="1" x14ac:dyDescent="0.15">
      <c r="A3" s="114" t="s">
        <v>2</v>
      </c>
      <c r="B3" s="104" t="s">
        <v>4</v>
      </c>
      <c r="C3" s="98" t="s">
        <v>6</v>
      </c>
      <c r="D3" s="101" t="s">
        <v>12</v>
      </c>
      <c r="E3" s="108" t="s">
        <v>56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8"/>
      <c r="X3" s="8"/>
      <c r="Y3" s="8"/>
      <c r="Z3" s="8"/>
      <c r="AA3" s="8"/>
      <c r="AB3" s="8"/>
      <c r="AC3" s="101" t="s">
        <v>57</v>
      </c>
    </row>
    <row r="4" spans="1:29" s="2" customFormat="1" ht="44.1" customHeight="1" x14ac:dyDescent="0.15">
      <c r="A4" s="115"/>
      <c r="B4" s="104"/>
      <c r="C4" s="99"/>
      <c r="D4" s="102"/>
      <c r="E4" s="110" t="s">
        <v>58</v>
      </c>
      <c r="F4" s="111"/>
      <c r="G4" s="110" t="s">
        <v>59</v>
      </c>
      <c r="H4" s="111"/>
      <c r="I4" s="110" t="s">
        <v>60</v>
      </c>
      <c r="J4" s="111"/>
      <c r="K4" s="110" t="s">
        <v>61</v>
      </c>
      <c r="L4" s="111"/>
      <c r="M4" s="110" t="s">
        <v>62</v>
      </c>
      <c r="N4" s="111"/>
      <c r="O4" s="110" t="s">
        <v>63</v>
      </c>
      <c r="P4" s="111"/>
      <c r="Q4" s="110" t="s">
        <v>64</v>
      </c>
      <c r="R4" s="111"/>
      <c r="S4" s="110" t="s">
        <v>65</v>
      </c>
      <c r="T4" s="111"/>
      <c r="U4" s="110" t="s">
        <v>66</v>
      </c>
      <c r="V4" s="111"/>
      <c r="W4" s="110" t="s">
        <v>67</v>
      </c>
      <c r="X4" s="113"/>
      <c r="Y4" s="110" t="s">
        <v>68</v>
      </c>
      <c r="Z4" s="113"/>
      <c r="AA4" s="112" t="s">
        <v>69</v>
      </c>
      <c r="AB4" s="112"/>
      <c r="AC4" s="102"/>
    </row>
    <row r="5" spans="1:29" s="2" customFormat="1" ht="39" customHeight="1" x14ac:dyDescent="0.15">
      <c r="A5" s="115"/>
      <c r="B5" s="104"/>
      <c r="C5" s="99"/>
      <c r="D5" s="102"/>
      <c r="E5" s="9" t="s">
        <v>11</v>
      </c>
      <c r="F5" s="9" t="s">
        <v>70</v>
      </c>
      <c r="G5" s="9" t="s">
        <v>11</v>
      </c>
      <c r="H5" s="9" t="s">
        <v>70</v>
      </c>
      <c r="I5" s="9" t="s">
        <v>11</v>
      </c>
      <c r="J5" s="9" t="s">
        <v>70</v>
      </c>
      <c r="K5" s="9" t="s">
        <v>11</v>
      </c>
      <c r="L5" s="9" t="s">
        <v>70</v>
      </c>
      <c r="M5" s="9" t="s">
        <v>11</v>
      </c>
      <c r="N5" s="9" t="s">
        <v>70</v>
      </c>
      <c r="O5" s="9" t="s">
        <v>11</v>
      </c>
      <c r="P5" s="9" t="s">
        <v>70</v>
      </c>
      <c r="Q5" s="9" t="s">
        <v>11</v>
      </c>
      <c r="R5" s="9" t="s">
        <v>70</v>
      </c>
      <c r="S5" s="9" t="s">
        <v>11</v>
      </c>
      <c r="T5" s="9" t="s">
        <v>70</v>
      </c>
      <c r="U5" s="9" t="s">
        <v>11</v>
      </c>
      <c r="V5" s="9" t="s">
        <v>70</v>
      </c>
      <c r="W5" s="9" t="s">
        <v>11</v>
      </c>
      <c r="X5" s="9" t="s">
        <v>70</v>
      </c>
      <c r="Y5" s="9" t="s">
        <v>11</v>
      </c>
      <c r="Z5" s="9" t="s">
        <v>70</v>
      </c>
      <c r="AA5" s="9" t="s">
        <v>11</v>
      </c>
      <c r="AB5" s="9" t="s">
        <v>70</v>
      </c>
      <c r="AC5" s="103"/>
    </row>
    <row r="6" spans="1:29" s="2" customFormat="1" ht="30" customHeight="1" x14ac:dyDescent="0.15">
      <c r="A6" s="116"/>
      <c r="B6" s="104"/>
      <c r="C6" s="100"/>
      <c r="D6" s="103"/>
      <c r="E6" s="9" t="s">
        <v>14</v>
      </c>
      <c r="F6" s="10">
        <v>0</v>
      </c>
      <c r="G6" s="9" t="s">
        <v>14</v>
      </c>
      <c r="H6" s="10">
        <v>0</v>
      </c>
      <c r="I6" s="9" t="s">
        <v>14</v>
      </c>
      <c r="J6" s="10">
        <v>0</v>
      </c>
      <c r="K6" s="9" t="s">
        <v>14</v>
      </c>
      <c r="L6" s="10">
        <v>0</v>
      </c>
      <c r="M6" s="9" t="s">
        <v>14</v>
      </c>
      <c r="N6" s="10">
        <v>0</v>
      </c>
      <c r="O6" s="9" t="s">
        <v>14</v>
      </c>
      <c r="P6" s="10">
        <v>0</v>
      </c>
      <c r="Q6" s="9" t="s">
        <v>14</v>
      </c>
      <c r="R6" s="10">
        <v>0</v>
      </c>
      <c r="S6" s="9" t="s">
        <v>14</v>
      </c>
      <c r="T6" s="10">
        <v>0</v>
      </c>
      <c r="U6" s="9" t="s">
        <v>14</v>
      </c>
      <c r="V6" s="10">
        <v>0</v>
      </c>
      <c r="W6" s="10" t="s">
        <v>14</v>
      </c>
      <c r="X6" s="10">
        <v>0</v>
      </c>
      <c r="Y6" s="10" t="s">
        <v>14</v>
      </c>
      <c r="Z6" s="10">
        <v>0</v>
      </c>
      <c r="AA6" s="10" t="s">
        <v>14</v>
      </c>
      <c r="AB6" s="10">
        <v>0</v>
      </c>
      <c r="AC6" s="18">
        <f>SUM(F6,H6,J6,L6,N6,P6,R6,T6,V6,X6,Z6,AB6)</f>
        <v>0</v>
      </c>
    </row>
    <row r="7" spans="1:29" s="3" customFormat="1" ht="35.1" customHeight="1" x14ac:dyDescent="0.15">
      <c r="A7" s="11">
        <v>1</v>
      </c>
      <c r="B7" s="12" t="s">
        <v>116</v>
      </c>
      <c r="C7" s="12" t="s">
        <v>23</v>
      </c>
      <c r="D7" s="13">
        <v>500</v>
      </c>
      <c r="E7" s="14">
        <v>2</v>
      </c>
      <c r="F7" s="10">
        <v>0</v>
      </c>
      <c r="G7" s="14">
        <v>2</v>
      </c>
      <c r="H7" s="10">
        <v>0</v>
      </c>
      <c r="I7" s="14">
        <v>2</v>
      </c>
      <c r="J7" s="10">
        <v>0</v>
      </c>
      <c r="K7" s="14">
        <v>2</v>
      </c>
      <c r="L7" s="10">
        <v>0</v>
      </c>
      <c r="M7" s="14">
        <v>2</v>
      </c>
      <c r="N7" s="10">
        <v>0</v>
      </c>
      <c r="O7" s="14">
        <v>2</v>
      </c>
      <c r="P7" s="10">
        <v>0</v>
      </c>
      <c r="Q7" s="14">
        <v>2</v>
      </c>
      <c r="R7" s="10">
        <v>0</v>
      </c>
      <c r="S7" s="14">
        <v>2</v>
      </c>
      <c r="T7" s="10">
        <v>0</v>
      </c>
      <c r="U7" s="14">
        <v>2</v>
      </c>
      <c r="V7" s="10">
        <v>0</v>
      </c>
      <c r="W7" s="14">
        <v>1</v>
      </c>
      <c r="X7" s="10">
        <v>0</v>
      </c>
      <c r="Y7" s="14">
        <v>1</v>
      </c>
      <c r="Z7" s="10">
        <v>0</v>
      </c>
      <c r="AA7" s="14">
        <v>1</v>
      </c>
      <c r="AB7" s="10">
        <v>0</v>
      </c>
      <c r="AC7" s="18">
        <f t="shared" ref="AC7:AC18" si="0">SUM(F7,H7,J7,L7,N7,P7,R7,T7,V7,X7,Z7,AB7)</f>
        <v>0</v>
      </c>
    </row>
    <row r="8" spans="1:29" ht="35.1" customHeight="1" x14ac:dyDescent="0.15">
      <c r="A8" s="11">
        <v>2</v>
      </c>
      <c r="B8" s="11" t="s">
        <v>119</v>
      </c>
      <c r="C8" s="12" t="s">
        <v>23</v>
      </c>
      <c r="D8" s="15">
        <v>500</v>
      </c>
      <c r="E8" s="14">
        <v>2</v>
      </c>
      <c r="F8" s="10">
        <v>0</v>
      </c>
      <c r="G8" s="14">
        <v>2</v>
      </c>
      <c r="H8" s="10">
        <v>0</v>
      </c>
      <c r="I8" s="14">
        <v>2</v>
      </c>
      <c r="J8" s="10">
        <v>0</v>
      </c>
      <c r="K8" s="14">
        <v>2</v>
      </c>
      <c r="L8" s="10">
        <v>0</v>
      </c>
      <c r="M8" s="14">
        <v>2</v>
      </c>
      <c r="N8" s="10">
        <v>0</v>
      </c>
      <c r="O8" s="14">
        <v>2</v>
      </c>
      <c r="P8" s="10">
        <v>0</v>
      </c>
      <c r="Q8" s="14">
        <v>2</v>
      </c>
      <c r="R8" s="10">
        <v>0</v>
      </c>
      <c r="S8" s="14">
        <v>2</v>
      </c>
      <c r="T8" s="10">
        <v>0</v>
      </c>
      <c r="U8" s="14">
        <v>2</v>
      </c>
      <c r="V8" s="10">
        <v>0</v>
      </c>
      <c r="W8" s="14">
        <v>1</v>
      </c>
      <c r="X8" s="10">
        <v>0</v>
      </c>
      <c r="Y8" s="14">
        <v>1</v>
      </c>
      <c r="Z8" s="10">
        <v>0</v>
      </c>
      <c r="AA8" s="14">
        <v>1</v>
      </c>
      <c r="AB8" s="10">
        <v>0</v>
      </c>
      <c r="AC8" s="18">
        <f t="shared" si="0"/>
        <v>0</v>
      </c>
    </row>
    <row r="9" spans="1:29" ht="35.1" customHeight="1" x14ac:dyDescent="0.15">
      <c r="A9" s="11">
        <v>3</v>
      </c>
      <c r="B9" s="11" t="s">
        <v>120</v>
      </c>
      <c r="C9" s="12" t="s">
        <v>23</v>
      </c>
      <c r="D9" s="15">
        <v>500</v>
      </c>
      <c r="E9" s="14">
        <v>2</v>
      </c>
      <c r="F9" s="10">
        <v>0</v>
      </c>
      <c r="G9" s="14">
        <v>2</v>
      </c>
      <c r="H9" s="10">
        <v>0</v>
      </c>
      <c r="I9" s="14">
        <v>2</v>
      </c>
      <c r="J9" s="10">
        <v>0</v>
      </c>
      <c r="K9" s="14">
        <v>2</v>
      </c>
      <c r="L9" s="10">
        <v>0</v>
      </c>
      <c r="M9" s="14">
        <v>2</v>
      </c>
      <c r="N9" s="10">
        <v>0</v>
      </c>
      <c r="O9" s="14">
        <v>2</v>
      </c>
      <c r="P9" s="10">
        <v>0</v>
      </c>
      <c r="Q9" s="14">
        <v>2</v>
      </c>
      <c r="R9" s="10">
        <v>0</v>
      </c>
      <c r="S9" s="14">
        <v>2</v>
      </c>
      <c r="T9" s="10">
        <v>0</v>
      </c>
      <c r="U9" s="14">
        <v>2</v>
      </c>
      <c r="V9" s="10">
        <v>0</v>
      </c>
      <c r="W9" s="14">
        <v>1</v>
      </c>
      <c r="X9" s="10">
        <v>0</v>
      </c>
      <c r="Y9" s="14">
        <v>1</v>
      </c>
      <c r="Z9" s="10">
        <v>0</v>
      </c>
      <c r="AA9" s="14">
        <v>1</v>
      </c>
      <c r="AB9" s="10">
        <v>0</v>
      </c>
      <c r="AC9" s="18">
        <f t="shared" si="0"/>
        <v>0</v>
      </c>
    </row>
    <row r="10" spans="1:29" ht="35.1" customHeight="1" x14ac:dyDescent="0.15">
      <c r="A10" s="11">
        <v>4</v>
      </c>
      <c r="B10" s="11" t="s">
        <v>121</v>
      </c>
      <c r="C10" s="12" t="s">
        <v>23</v>
      </c>
      <c r="D10" s="15">
        <v>500</v>
      </c>
      <c r="E10" s="14">
        <v>2</v>
      </c>
      <c r="F10" s="10">
        <v>0</v>
      </c>
      <c r="G10" s="14">
        <v>2</v>
      </c>
      <c r="H10" s="10">
        <v>0</v>
      </c>
      <c r="I10" s="14">
        <v>2</v>
      </c>
      <c r="J10" s="10">
        <v>0</v>
      </c>
      <c r="K10" s="14">
        <v>2</v>
      </c>
      <c r="L10" s="10">
        <v>0</v>
      </c>
      <c r="M10" s="14">
        <v>2</v>
      </c>
      <c r="N10" s="10">
        <v>0</v>
      </c>
      <c r="O10" s="14">
        <v>2</v>
      </c>
      <c r="P10" s="10">
        <v>0</v>
      </c>
      <c r="Q10" s="14">
        <v>2</v>
      </c>
      <c r="R10" s="10">
        <v>0</v>
      </c>
      <c r="S10" s="14">
        <v>2</v>
      </c>
      <c r="T10" s="10">
        <v>0</v>
      </c>
      <c r="U10" s="14">
        <v>2</v>
      </c>
      <c r="V10" s="10">
        <v>0</v>
      </c>
      <c r="W10" s="14">
        <v>1</v>
      </c>
      <c r="X10" s="10">
        <v>0</v>
      </c>
      <c r="Y10" s="14">
        <v>1</v>
      </c>
      <c r="Z10" s="10">
        <v>0</v>
      </c>
      <c r="AA10" s="14">
        <v>1</v>
      </c>
      <c r="AB10" s="10">
        <v>0</v>
      </c>
      <c r="AC10" s="18">
        <f t="shared" si="0"/>
        <v>0</v>
      </c>
    </row>
    <row r="11" spans="1:29" ht="35.1" customHeight="1" x14ac:dyDescent="0.15">
      <c r="A11" s="11">
        <v>5</v>
      </c>
      <c r="B11" s="11" t="s">
        <v>122</v>
      </c>
      <c r="C11" s="12" t="s">
        <v>23</v>
      </c>
      <c r="D11" s="15">
        <v>500</v>
      </c>
      <c r="E11" s="14">
        <v>2</v>
      </c>
      <c r="F11" s="10">
        <v>0</v>
      </c>
      <c r="G11" s="14">
        <v>2</v>
      </c>
      <c r="H11" s="10">
        <v>0</v>
      </c>
      <c r="I11" s="14">
        <v>2</v>
      </c>
      <c r="J11" s="10">
        <v>0</v>
      </c>
      <c r="K11" s="14">
        <v>2</v>
      </c>
      <c r="L11" s="10">
        <v>0</v>
      </c>
      <c r="M11" s="14">
        <v>2</v>
      </c>
      <c r="N11" s="10">
        <v>0</v>
      </c>
      <c r="O11" s="14">
        <v>2</v>
      </c>
      <c r="P11" s="10">
        <v>0</v>
      </c>
      <c r="Q11" s="14">
        <v>2</v>
      </c>
      <c r="R11" s="10">
        <v>0</v>
      </c>
      <c r="S11" s="14">
        <v>2</v>
      </c>
      <c r="T11" s="10">
        <v>0</v>
      </c>
      <c r="U11" s="14">
        <v>2</v>
      </c>
      <c r="V11" s="10">
        <v>0</v>
      </c>
      <c r="W11" s="14">
        <v>1</v>
      </c>
      <c r="X11" s="10">
        <v>0</v>
      </c>
      <c r="Y11" s="14">
        <v>1</v>
      </c>
      <c r="Z11" s="10">
        <v>0</v>
      </c>
      <c r="AA11" s="14">
        <v>1</v>
      </c>
      <c r="AB11" s="10">
        <v>0</v>
      </c>
      <c r="AC11" s="18">
        <f t="shared" si="0"/>
        <v>0</v>
      </c>
    </row>
    <row r="12" spans="1:29" ht="35.1" customHeight="1" x14ac:dyDescent="0.15">
      <c r="A12" s="11">
        <v>6</v>
      </c>
      <c r="B12" s="11" t="s">
        <v>123</v>
      </c>
      <c r="C12" s="12" t="s">
        <v>23</v>
      </c>
      <c r="D12" s="15">
        <v>800</v>
      </c>
      <c r="E12" s="14">
        <v>1</v>
      </c>
      <c r="F12" s="10">
        <v>0</v>
      </c>
      <c r="G12" s="14">
        <v>1</v>
      </c>
      <c r="H12" s="10">
        <v>0</v>
      </c>
      <c r="I12" s="14">
        <v>1</v>
      </c>
      <c r="J12" s="10">
        <v>0</v>
      </c>
      <c r="K12" s="14">
        <v>1</v>
      </c>
      <c r="L12" s="10">
        <v>0</v>
      </c>
      <c r="M12" s="14">
        <v>1</v>
      </c>
      <c r="N12" s="10">
        <v>0</v>
      </c>
      <c r="O12" s="14">
        <v>1</v>
      </c>
      <c r="P12" s="10">
        <v>0</v>
      </c>
      <c r="Q12" s="14">
        <v>1</v>
      </c>
      <c r="R12" s="10">
        <v>0</v>
      </c>
      <c r="S12" s="14">
        <v>1</v>
      </c>
      <c r="T12" s="10">
        <v>0</v>
      </c>
      <c r="U12" s="14">
        <v>1</v>
      </c>
      <c r="V12" s="10">
        <v>0</v>
      </c>
      <c r="W12" s="14">
        <v>1</v>
      </c>
      <c r="X12" s="10">
        <v>0</v>
      </c>
      <c r="Y12" s="14">
        <v>1</v>
      </c>
      <c r="Z12" s="10">
        <v>0</v>
      </c>
      <c r="AA12" s="14">
        <v>1</v>
      </c>
      <c r="AB12" s="10">
        <v>0</v>
      </c>
      <c r="AC12" s="18">
        <f t="shared" si="0"/>
        <v>0</v>
      </c>
    </row>
    <row r="13" spans="1:29" ht="35.1" customHeight="1" x14ac:dyDescent="0.15">
      <c r="A13" s="11">
        <v>7</v>
      </c>
      <c r="B13" s="11" t="s">
        <v>126</v>
      </c>
      <c r="C13" s="12" t="s">
        <v>23</v>
      </c>
      <c r="D13" s="15">
        <v>2300</v>
      </c>
      <c r="E13" s="14">
        <v>1</v>
      </c>
      <c r="F13" s="10">
        <v>0</v>
      </c>
      <c r="G13" s="14">
        <v>1</v>
      </c>
      <c r="H13" s="10">
        <v>0</v>
      </c>
      <c r="I13" s="14">
        <v>1</v>
      </c>
      <c r="J13" s="10">
        <v>0</v>
      </c>
      <c r="K13" s="14">
        <v>1</v>
      </c>
      <c r="L13" s="10">
        <v>0</v>
      </c>
      <c r="M13" s="14">
        <v>1</v>
      </c>
      <c r="N13" s="10">
        <v>0</v>
      </c>
      <c r="O13" s="14">
        <v>1</v>
      </c>
      <c r="P13" s="10">
        <v>0</v>
      </c>
      <c r="Q13" s="14">
        <v>1</v>
      </c>
      <c r="R13" s="10">
        <v>0</v>
      </c>
      <c r="S13" s="14">
        <v>1</v>
      </c>
      <c r="T13" s="10">
        <v>0</v>
      </c>
      <c r="U13" s="14">
        <v>1</v>
      </c>
      <c r="V13" s="10">
        <v>0</v>
      </c>
      <c r="W13" s="14">
        <v>1</v>
      </c>
      <c r="X13" s="10">
        <v>0</v>
      </c>
      <c r="Y13" s="14">
        <v>1</v>
      </c>
      <c r="Z13" s="10">
        <v>0</v>
      </c>
      <c r="AA13" s="14">
        <v>1</v>
      </c>
      <c r="AB13" s="10">
        <v>0</v>
      </c>
      <c r="AC13" s="18">
        <f t="shared" si="0"/>
        <v>0</v>
      </c>
    </row>
    <row r="14" spans="1:29" ht="35.1" customHeight="1" x14ac:dyDescent="0.15">
      <c r="A14" s="11">
        <v>8</v>
      </c>
      <c r="B14" s="11" t="s">
        <v>127</v>
      </c>
      <c r="C14" s="12" t="s">
        <v>23</v>
      </c>
      <c r="D14" s="15">
        <v>500</v>
      </c>
      <c r="E14" s="16">
        <v>1</v>
      </c>
      <c r="F14" s="10">
        <v>0</v>
      </c>
      <c r="G14" s="16">
        <v>1</v>
      </c>
      <c r="H14" s="10">
        <v>0</v>
      </c>
      <c r="I14" s="16">
        <v>1</v>
      </c>
      <c r="J14" s="10">
        <v>0</v>
      </c>
      <c r="K14" s="16">
        <v>1</v>
      </c>
      <c r="L14" s="10">
        <v>0</v>
      </c>
      <c r="M14" s="16">
        <v>1</v>
      </c>
      <c r="N14" s="10">
        <v>0</v>
      </c>
      <c r="O14" s="16">
        <v>1</v>
      </c>
      <c r="P14" s="10">
        <v>0</v>
      </c>
      <c r="Q14" s="16">
        <v>1</v>
      </c>
      <c r="R14" s="10">
        <v>0</v>
      </c>
      <c r="S14" s="16">
        <v>1</v>
      </c>
      <c r="T14" s="10">
        <v>0</v>
      </c>
      <c r="U14" s="16">
        <v>1</v>
      </c>
      <c r="V14" s="10">
        <v>0</v>
      </c>
      <c r="W14" s="14">
        <v>1</v>
      </c>
      <c r="X14" s="10">
        <v>0</v>
      </c>
      <c r="Y14" s="14">
        <v>1</v>
      </c>
      <c r="Z14" s="10">
        <v>0</v>
      </c>
      <c r="AA14" s="14">
        <v>1</v>
      </c>
      <c r="AB14" s="10">
        <v>0</v>
      </c>
      <c r="AC14" s="18">
        <f t="shared" si="0"/>
        <v>0</v>
      </c>
    </row>
    <row r="15" spans="1:29" ht="35.1" customHeight="1" x14ac:dyDescent="0.15">
      <c r="A15" s="11">
        <v>9</v>
      </c>
      <c r="B15" s="11" t="s">
        <v>129</v>
      </c>
      <c r="C15" s="12" t="s">
        <v>23</v>
      </c>
      <c r="D15" s="15">
        <v>400</v>
      </c>
      <c r="E15" s="14">
        <v>1</v>
      </c>
      <c r="F15" s="10">
        <v>0</v>
      </c>
      <c r="G15" s="14">
        <v>1</v>
      </c>
      <c r="H15" s="10">
        <v>0</v>
      </c>
      <c r="I15" s="14">
        <v>1</v>
      </c>
      <c r="J15" s="10">
        <v>0</v>
      </c>
      <c r="K15" s="14">
        <v>1</v>
      </c>
      <c r="L15" s="10">
        <v>0</v>
      </c>
      <c r="M15" s="14">
        <v>1</v>
      </c>
      <c r="N15" s="10">
        <v>0</v>
      </c>
      <c r="O15" s="14">
        <v>1</v>
      </c>
      <c r="P15" s="10">
        <v>0</v>
      </c>
      <c r="Q15" s="14">
        <v>1</v>
      </c>
      <c r="R15" s="10">
        <v>0</v>
      </c>
      <c r="S15" s="14">
        <v>1</v>
      </c>
      <c r="T15" s="10">
        <v>0</v>
      </c>
      <c r="U15" s="14">
        <v>1</v>
      </c>
      <c r="V15" s="10">
        <v>0</v>
      </c>
      <c r="W15" s="14">
        <v>1</v>
      </c>
      <c r="X15" s="10">
        <v>0</v>
      </c>
      <c r="Y15" s="14">
        <v>1</v>
      </c>
      <c r="Z15" s="10">
        <v>0</v>
      </c>
      <c r="AA15" s="14">
        <v>1</v>
      </c>
      <c r="AB15" s="10">
        <v>0</v>
      </c>
      <c r="AC15" s="18">
        <f t="shared" si="0"/>
        <v>0</v>
      </c>
    </row>
    <row r="16" spans="1:29" ht="35.1" customHeight="1" x14ac:dyDescent="0.15">
      <c r="A16" s="11">
        <v>10</v>
      </c>
      <c r="B16" s="11" t="s">
        <v>130</v>
      </c>
      <c r="C16" s="12" t="s">
        <v>132</v>
      </c>
      <c r="D16" s="15">
        <v>2450</v>
      </c>
      <c r="E16" s="14">
        <v>1</v>
      </c>
      <c r="F16" s="10">
        <v>0</v>
      </c>
      <c r="G16" s="14">
        <v>1</v>
      </c>
      <c r="H16" s="10">
        <v>0</v>
      </c>
      <c r="I16" s="14">
        <v>1</v>
      </c>
      <c r="J16" s="10">
        <v>0</v>
      </c>
      <c r="K16" s="14">
        <v>1</v>
      </c>
      <c r="L16" s="10">
        <v>0</v>
      </c>
      <c r="M16" s="14">
        <v>1</v>
      </c>
      <c r="N16" s="10">
        <v>0</v>
      </c>
      <c r="O16" s="14">
        <v>1</v>
      </c>
      <c r="P16" s="10">
        <v>0</v>
      </c>
      <c r="Q16" s="14">
        <v>1</v>
      </c>
      <c r="R16" s="10">
        <v>0</v>
      </c>
      <c r="S16" s="14">
        <v>1</v>
      </c>
      <c r="T16" s="10">
        <v>0</v>
      </c>
      <c r="U16" s="14">
        <v>1</v>
      </c>
      <c r="V16" s="10">
        <v>0</v>
      </c>
      <c r="W16" s="14">
        <v>1</v>
      </c>
      <c r="X16" s="10">
        <v>0</v>
      </c>
      <c r="Y16" s="14">
        <v>1</v>
      </c>
      <c r="Z16" s="10">
        <v>0</v>
      </c>
      <c r="AA16" s="14">
        <v>1</v>
      </c>
      <c r="AB16" s="10">
        <v>0</v>
      </c>
      <c r="AC16" s="18">
        <f t="shared" si="0"/>
        <v>0</v>
      </c>
    </row>
    <row r="17" spans="1:29" ht="35.1" customHeight="1" x14ac:dyDescent="0.15">
      <c r="A17" s="11">
        <v>11</v>
      </c>
      <c r="B17" s="11" t="s">
        <v>133</v>
      </c>
      <c r="C17" s="12" t="s">
        <v>134</v>
      </c>
      <c r="D17" s="15">
        <v>1800</v>
      </c>
      <c r="E17" s="14">
        <v>1</v>
      </c>
      <c r="F17" s="10">
        <v>0</v>
      </c>
      <c r="G17" s="14">
        <v>1</v>
      </c>
      <c r="H17" s="10">
        <v>0</v>
      </c>
      <c r="I17" s="14">
        <v>1</v>
      </c>
      <c r="J17" s="10">
        <v>0</v>
      </c>
      <c r="K17" s="14">
        <v>1</v>
      </c>
      <c r="L17" s="10">
        <v>0</v>
      </c>
      <c r="M17" s="14">
        <v>1</v>
      </c>
      <c r="N17" s="10">
        <v>0</v>
      </c>
      <c r="O17" s="14">
        <v>1</v>
      </c>
      <c r="P17" s="10">
        <v>0</v>
      </c>
      <c r="Q17" s="14">
        <v>1</v>
      </c>
      <c r="R17" s="10">
        <v>0</v>
      </c>
      <c r="S17" s="14">
        <v>1</v>
      </c>
      <c r="T17" s="10">
        <v>0</v>
      </c>
      <c r="U17" s="14">
        <v>1</v>
      </c>
      <c r="V17" s="10">
        <v>0</v>
      </c>
      <c r="W17" s="14">
        <v>1</v>
      </c>
      <c r="X17" s="10">
        <v>0</v>
      </c>
      <c r="Y17" s="14">
        <v>1</v>
      </c>
      <c r="Z17" s="10">
        <v>0</v>
      </c>
      <c r="AA17" s="14">
        <v>1</v>
      </c>
      <c r="AB17" s="10">
        <v>0</v>
      </c>
      <c r="AC17" s="18">
        <f t="shared" si="0"/>
        <v>0</v>
      </c>
    </row>
    <row r="18" spans="1:29" ht="35.1" customHeight="1" x14ac:dyDescent="0.15">
      <c r="A18" s="11">
        <v>12</v>
      </c>
      <c r="B18" s="11" t="s">
        <v>135</v>
      </c>
      <c r="C18" s="12" t="s">
        <v>18</v>
      </c>
      <c r="D18" s="15">
        <v>600</v>
      </c>
      <c r="E18" s="14">
        <v>1</v>
      </c>
      <c r="F18" s="10">
        <v>0</v>
      </c>
      <c r="G18" s="14">
        <v>1</v>
      </c>
      <c r="H18" s="10">
        <v>0</v>
      </c>
      <c r="I18" s="14">
        <v>1</v>
      </c>
      <c r="J18" s="14">
        <v>0</v>
      </c>
      <c r="K18" s="14">
        <v>1</v>
      </c>
      <c r="L18" s="14">
        <v>0</v>
      </c>
      <c r="M18" s="14">
        <v>1</v>
      </c>
      <c r="N18" s="14">
        <v>0</v>
      </c>
      <c r="O18" s="14">
        <v>1</v>
      </c>
      <c r="P18" s="10">
        <v>0</v>
      </c>
      <c r="Q18" s="14">
        <v>1</v>
      </c>
      <c r="R18" s="10">
        <v>0</v>
      </c>
      <c r="S18" s="14">
        <v>1</v>
      </c>
      <c r="T18" s="14">
        <v>0</v>
      </c>
      <c r="U18" s="14">
        <v>1</v>
      </c>
      <c r="V18" s="14">
        <v>0</v>
      </c>
      <c r="W18" s="14">
        <v>1</v>
      </c>
      <c r="X18" s="10">
        <v>0</v>
      </c>
      <c r="Y18" s="14">
        <v>1</v>
      </c>
      <c r="Z18" s="10">
        <v>0</v>
      </c>
      <c r="AA18" s="14">
        <v>1</v>
      </c>
      <c r="AB18" s="10">
        <v>0</v>
      </c>
      <c r="AC18" s="18">
        <f t="shared" si="0"/>
        <v>0</v>
      </c>
    </row>
  </sheetData>
  <mergeCells count="19">
    <mergeCell ref="AA4:AB4"/>
    <mergeCell ref="A3:A6"/>
    <mergeCell ref="B3:B6"/>
    <mergeCell ref="C3:C6"/>
    <mergeCell ref="D3:D6"/>
    <mergeCell ref="AC3:AC5"/>
    <mergeCell ref="A1:AC1"/>
    <mergeCell ref="E3:V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27" type="noConversion"/>
  <pageMargins left="0.43263888888888902" right="0.75" top="0.66805555555555596" bottom="0.70763888888888904" header="0.51180555555555596" footer="0.27500000000000002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附件1-1织锦器材及民族服装等</vt:lpstr>
      <vt:lpstr>附件1-2织锦器材及民族服装等</vt:lpstr>
      <vt:lpstr>附件2-1民族体育活动</vt:lpstr>
      <vt:lpstr>附件2-2民族体育活动</vt:lpstr>
      <vt:lpstr>附件3-1民族器乐</vt:lpstr>
      <vt:lpstr>附件3-2民族器乐</vt:lpstr>
      <vt:lpstr>'附件1-1织锦器材及民族服装等'!Print_Titles</vt:lpstr>
      <vt:lpstr>'附件2-1民族体育活动'!Print_Titles</vt:lpstr>
      <vt:lpstr>'附件3-1民族器乐'!Print_Titles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lenovo0305</dc:creator>
  <cp:lastModifiedBy>China</cp:lastModifiedBy>
  <dcterms:created xsi:type="dcterms:W3CDTF">2019-03-11T06:59:00Z</dcterms:created>
  <dcterms:modified xsi:type="dcterms:W3CDTF">2019-07-16T07:40:06Z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false</vt:bool>
  </property>
</Properties>
</file>